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755"/>
  </bookViews>
  <sheets>
    <sheet name="призеры" sheetId="3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_xlnm.Print_Area" localSheetId="0">призеры!$A$1:$I$102</definedName>
  </definedNames>
  <calcPr calcId="145621"/>
</workbook>
</file>

<file path=xl/calcChain.xml><?xml version="1.0" encoding="utf-8"?>
<calcChain xmlns="http://schemas.openxmlformats.org/spreadsheetml/2006/main">
  <c r="D14" i="3" l="1"/>
  <c r="E14" i="3"/>
  <c r="F14" i="3"/>
  <c r="G14" i="3"/>
  <c r="H14" i="3"/>
  <c r="C14" i="3"/>
  <c r="D12" i="3"/>
  <c r="E12" i="3"/>
  <c r="F12" i="3"/>
  <c r="G12" i="3"/>
  <c r="H12" i="3"/>
  <c r="C12" i="3"/>
  <c r="D10" i="3"/>
  <c r="E10" i="3"/>
  <c r="F10" i="3"/>
  <c r="G10" i="3"/>
  <c r="H10" i="3"/>
  <c r="C10" i="3"/>
  <c r="D8" i="3" l="1"/>
  <c r="E8" i="3"/>
  <c r="F8" i="3"/>
  <c r="G8" i="3"/>
  <c r="H8" i="3"/>
  <c r="C8" i="3"/>
  <c r="I91" i="3" l="1"/>
  <c r="I82" i="3"/>
  <c r="D50" i="3"/>
  <c r="E50" i="3"/>
  <c r="F50" i="3"/>
  <c r="G50" i="3"/>
  <c r="H50" i="3"/>
  <c r="D48" i="3"/>
  <c r="E48" i="3"/>
  <c r="F48" i="3"/>
  <c r="G48" i="3"/>
  <c r="H48" i="3"/>
  <c r="D46" i="3"/>
  <c r="E46" i="3"/>
  <c r="F46" i="3"/>
  <c r="G46" i="3"/>
  <c r="H46" i="3"/>
  <c r="D44" i="3"/>
  <c r="E44" i="3"/>
  <c r="F44" i="3"/>
  <c r="G44" i="3"/>
  <c r="H44" i="3"/>
  <c r="C50" i="3"/>
  <c r="C48" i="3"/>
  <c r="C46" i="3"/>
  <c r="C44" i="3"/>
  <c r="H41" i="3"/>
  <c r="D41" i="3"/>
  <c r="E41" i="3"/>
  <c r="F41" i="3"/>
  <c r="D39" i="3"/>
  <c r="E39" i="3"/>
  <c r="F39" i="3"/>
  <c r="H39" i="3"/>
  <c r="D37" i="3"/>
  <c r="E37" i="3"/>
  <c r="F37" i="3"/>
  <c r="H37" i="3"/>
  <c r="D35" i="3"/>
  <c r="E35" i="3"/>
  <c r="F35" i="3"/>
  <c r="H35" i="3"/>
  <c r="C41" i="3"/>
  <c r="C39" i="3"/>
  <c r="C37" i="3"/>
  <c r="C35" i="3"/>
  <c r="D32" i="3"/>
  <c r="E32" i="3"/>
  <c r="F32" i="3"/>
  <c r="H32" i="3"/>
  <c r="D30" i="3"/>
  <c r="E30" i="3"/>
  <c r="F30" i="3"/>
  <c r="H30" i="3"/>
  <c r="D28" i="3"/>
  <c r="E28" i="3"/>
  <c r="F28" i="3"/>
  <c r="H28" i="3"/>
  <c r="C32" i="3"/>
  <c r="C30" i="3"/>
  <c r="C28" i="3"/>
  <c r="D26" i="3"/>
  <c r="E26" i="3"/>
  <c r="F26" i="3"/>
  <c r="H26" i="3"/>
  <c r="C26" i="3"/>
  <c r="G23" i="3"/>
  <c r="G21" i="3"/>
  <c r="G19" i="3"/>
  <c r="G17" i="3"/>
  <c r="H23" i="3"/>
  <c r="F23" i="3"/>
  <c r="E23" i="3"/>
  <c r="D23" i="3"/>
  <c r="C23" i="3"/>
  <c r="H21" i="3"/>
  <c r="F21" i="3"/>
  <c r="E21" i="3"/>
  <c r="D21" i="3"/>
  <c r="C21" i="3"/>
  <c r="H19" i="3"/>
  <c r="F19" i="3"/>
  <c r="E19" i="3"/>
  <c r="D19" i="3"/>
  <c r="C19" i="3"/>
  <c r="H17" i="3"/>
  <c r="F17" i="3"/>
  <c r="E17" i="3"/>
  <c r="D17" i="3"/>
  <c r="C17" i="3"/>
  <c r="I89" i="3" l="1"/>
  <c r="F102" i="3"/>
  <c r="F101" i="3"/>
  <c r="F100" i="3"/>
  <c r="F99" i="3"/>
  <c r="B101" i="3"/>
  <c r="B99" i="3"/>
  <c r="A4" i="3"/>
  <c r="A3" i="3"/>
  <c r="D95" i="3" l="1"/>
  <c r="E89" i="3"/>
  <c r="C91" i="3"/>
  <c r="D91" i="3" l="1"/>
  <c r="G89" i="3"/>
  <c r="D89" i="3"/>
  <c r="C93" i="3"/>
  <c r="C89" i="3"/>
  <c r="G93" i="3"/>
  <c r="H89" i="3"/>
  <c r="E93" i="3"/>
  <c r="D93" i="3"/>
  <c r="C95" i="3"/>
  <c r="F93" i="3"/>
  <c r="E95" i="3"/>
  <c r="H95" i="3"/>
  <c r="H91" i="3"/>
  <c r="G95" i="3"/>
  <c r="E91" i="3"/>
  <c r="G91" i="3"/>
  <c r="H93" i="3"/>
  <c r="F89" i="3" l="1"/>
  <c r="F95" i="3"/>
  <c r="F91" i="3"/>
  <c r="D86" i="3" l="1"/>
  <c r="F84" i="3"/>
  <c r="E80" i="3"/>
  <c r="C82" i="3"/>
  <c r="E84" i="3" l="1"/>
  <c r="C84" i="3"/>
  <c r="D84" i="3"/>
  <c r="D82" i="3"/>
  <c r="H80" i="3"/>
  <c r="D80" i="3"/>
  <c r="G80" i="3"/>
  <c r="C80" i="3"/>
  <c r="G84" i="3"/>
  <c r="F80" i="3"/>
  <c r="C86" i="3"/>
  <c r="E86" i="3"/>
  <c r="H86" i="3"/>
  <c r="H82" i="3"/>
  <c r="G86" i="3"/>
  <c r="E82" i="3"/>
  <c r="G82" i="3"/>
  <c r="H84" i="3"/>
  <c r="F86" i="3" l="1"/>
  <c r="F82" i="3"/>
  <c r="D68" i="3" l="1"/>
  <c r="E62" i="3"/>
  <c r="C64" i="3"/>
  <c r="D55" i="3" l="1"/>
  <c r="D66" i="3"/>
  <c r="C62" i="3"/>
  <c r="H62" i="3"/>
  <c r="F62" i="3"/>
  <c r="C66" i="3"/>
  <c r="D64" i="3"/>
  <c r="C68" i="3"/>
  <c r="D62" i="3"/>
  <c r="G62" i="3"/>
  <c r="E68" i="3"/>
  <c r="H68" i="3"/>
  <c r="H64" i="3"/>
  <c r="G68" i="3"/>
  <c r="E64" i="3"/>
  <c r="G64" i="3"/>
  <c r="E55" i="3" l="1"/>
  <c r="E66" i="3"/>
  <c r="F55" i="3"/>
  <c r="F66" i="3"/>
  <c r="F68" i="3"/>
  <c r="F64" i="3"/>
  <c r="H55" i="3"/>
  <c r="H66" i="3"/>
  <c r="G55" i="3"/>
  <c r="G66" i="3"/>
  <c r="D77" i="3" l="1"/>
  <c r="E75" i="3"/>
  <c r="E71" i="3"/>
  <c r="C73" i="3"/>
  <c r="C77" i="3"/>
  <c r="C71" i="3" l="1"/>
  <c r="D75" i="3"/>
  <c r="G75" i="3"/>
  <c r="H71" i="3"/>
  <c r="C75" i="3"/>
  <c r="D73" i="3"/>
  <c r="D71" i="3"/>
  <c r="G71" i="3"/>
  <c r="E77" i="3"/>
  <c r="H77" i="3"/>
  <c r="H73" i="3"/>
  <c r="G77" i="3"/>
  <c r="E73" i="3"/>
  <c r="G73" i="3"/>
  <c r="H75" i="3"/>
  <c r="F77" i="3" l="1"/>
  <c r="F73" i="3"/>
  <c r="F71" i="3"/>
  <c r="F75" i="3"/>
  <c r="D59" i="3" l="1"/>
  <c r="F57" i="3"/>
  <c r="E53" i="3"/>
  <c r="C55" i="3"/>
  <c r="D53" i="3" l="1"/>
  <c r="E57" i="3"/>
  <c r="C59" i="3"/>
  <c r="G53" i="3"/>
  <c r="C53" i="3"/>
  <c r="G57" i="3"/>
  <c r="F53" i="3"/>
  <c r="H53" i="3"/>
  <c r="C57" i="3"/>
  <c r="D57" i="3"/>
  <c r="E59" i="3"/>
  <c r="H59" i="3"/>
  <c r="G59" i="3"/>
  <c r="H57" i="3"/>
  <c r="F59" i="3" l="1"/>
</calcChain>
</file>

<file path=xl/sharedStrings.xml><?xml version="1.0" encoding="utf-8"?>
<sst xmlns="http://schemas.openxmlformats.org/spreadsheetml/2006/main" count="59" uniqueCount="22">
  <si>
    <t>МЕСТО</t>
  </si>
  <si>
    <t>Ф.И.О</t>
  </si>
  <si>
    <t>Дата рожд., разряд</t>
  </si>
  <si>
    <t>Тренер</t>
  </si>
  <si>
    <t>1</t>
  </si>
  <si>
    <t>2</t>
  </si>
  <si>
    <t>3</t>
  </si>
  <si>
    <t>ВСЕРОССИЙСКАЯ ФЕДЕРАЦИЯ САМБО</t>
  </si>
  <si>
    <t>СПИСОК ПРИЗЕРОВ</t>
  </si>
  <si>
    <t>48 кг</t>
  </si>
  <si>
    <t>52 кг</t>
  </si>
  <si>
    <t>ю</t>
  </si>
  <si>
    <t>округ</t>
  </si>
  <si>
    <t>субъект, город, ведомство</t>
  </si>
  <si>
    <t>38 кг</t>
  </si>
  <si>
    <t>41 кг</t>
  </si>
  <si>
    <t>44 кг</t>
  </si>
  <si>
    <t>56 кг</t>
  </si>
  <si>
    <t>60 кг</t>
  </si>
  <si>
    <t>65 кг</t>
  </si>
  <si>
    <t>70 кг</t>
  </si>
  <si>
    <t>70+ кг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</si>
</sst>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0"/>
      <name val="Arial"/>
    </font>
    <font>
      <sz val="10"/>
      <name val="Arial Narrow"/>
      <family val="2"/>
      <charset val="204"/>
    </font>
    <font>
      <b/>
      <sz val="10"/>
      <name val="Arial Narrow"/>
      <family val="2"/>
      <charset val="204"/>
    </font>
    <font>
      <b/>
      <sz val="12"/>
      <name val="Arial Narrow"/>
      <family val="2"/>
      <charset val="204"/>
    </font>
    <font>
      <sz val="12"/>
      <name val="Arial Narrow"/>
      <family val="2"/>
      <charset val="204"/>
    </font>
    <font>
      <b/>
      <sz val="12"/>
      <name val="Arial"/>
      <family val="2"/>
      <charset val="204"/>
    </font>
    <font>
      <b/>
      <sz val="16"/>
      <color indexed="10"/>
      <name val="CyrillicOld"/>
    </font>
    <font>
      <sz val="10"/>
      <name val="Arial"/>
      <family val="2"/>
      <charset val="204"/>
    </font>
    <font>
      <b/>
      <sz val="20"/>
      <name val="Arial"/>
      <family val="2"/>
      <charset val="204"/>
    </font>
    <font>
      <b/>
      <sz val="16"/>
      <name val="Arial Narrow"/>
      <family val="2"/>
      <charset val="204"/>
    </font>
    <font>
      <sz val="9"/>
      <name val="Arial Narrow"/>
      <family val="2"/>
      <charset val="204"/>
    </font>
    <font>
      <sz val="1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1" fillId="0" borderId="0"/>
  </cellStyleXfs>
  <cellXfs count="73">
    <xf numFmtId="0" fontId="0" fillId="0" borderId="0" xfId="0"/>
    <xf numFmtId="0" fontId="0" fillId="0" borderId="0" xfId="0" applyBorder="1"/>
    <xf numFmtId="49" fontId="2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0" fontId="4" fillId="0" borderId="0" xfId="0" applyFont="1" applyBorder="1"/>
    <xf numFmtId="0" fontId="1" fillId="0" borderId="0" xfId="0" applyFont="1" applyBorder="1"/>
    <xf numFmtId="0" fontId="0" fillId="0" borderId="0" xfId="0" applyFill="1"/>
    <xf numFmtId="0" fontId="7" fillId="0" borderId="0" xfId="0" applyFont="1" applyFill="1"/>
    <xf numFmtId="0" fontId="7" fillId="0" borderId="0" xfId="0" applyFont="1" applyFill="1" applyBorder="1"/>
    <xf numFmtId="0" fontId="7" fillId="0" borderId="0" xfId="0" applyFont="1" applyBorder="1"/>
    <xf numFmtId="49" fontId="3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/>
    <xf numFmtId="0" fontId="5" fillId="0" borderId="0" xfId="0" applyFont="1" applyFill="1" applyBorder="1"/>
    <xf numFmtId="0" fontId="7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 vertical="center" wrapText="1"/>
    </xf>
    <xf numFmtId="14" fontId="1" fillId="0" borderId="0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1" fillId="0" borderId="0" xfId="0" applyNumberFormat="1" applyFont="1" applyBorder="1" applyAlignment="1">
      <alignment horizontal="left" vertical="center" wrapText="1"/>
    </xf>
    <xf numFmtId="0" fontId="7" fillId="0" borderId="0" xfId="0" applyNumberFormat="1" applyFont="1" applyFill="1" applyBorder="1"/>
    <xf numFmtId="0" fontId="7" fillId="0" borderId="0" xfId="0" applyNumberFormat="1" applyFont="1" applyFill="1"/>
    <xf numFmtId="0" fontId="4" fillId="0" borderId="0" xfId="0" applyFont="1" applyBorder="1" applyAlignment="1">
      <alignment vertical="top"/>
    </xf>
    <xf numFmtId="0" fontId="3" fillId="0" borderId="0" xfId="0" applyFont="1" applyBorder="1"/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4" borderId="0" xfId="0" applyFont="1" applyFill="1" applyBorder="1" applyAlignment="1">
      <alignment horizontal="center" vertical="center" textRotation="90"/>
    </xf>
    <xf numFmtId="0" fontId="10" fillId="0" borderId="13" xfId="0" applyFont="1" applyFill="1" applyBorder="1" applyAlignment="1">
      <alignment horizontal="left" vertical="center" wrapText="1"/>
    </xf>
    <xf numFmtId="0" fontId="10" fillId="0" borderId="9" xfId="0" applyFont="1" applyFill="1" applyBorder="1" applyAlignment="1">
      <alignment horizontal="left" vertical="center" wrapText="1"/>
    </xf>
    <xf numFmtId="0" fontId="1" fillId="0" borderId="11" xfId="0" applyFont="1" applyFill="1" applyBorder="1" applyAlignment="1">
      <alignment horizontal="left" vertical="center" wrapText="1"/>
    </xf>
    <xf numFmtId="0" fontId="1" fillId="0" borderId="6" xfId="0" applyFont="1" applyFill="1" applyBorder="1" applyAlignment="1">
      <alignment horizontal="left" vertical="center" wrapText="1"/>
    </xf>
    <xf numFmtId="0" fontId="10" fillId="0" borderId="10" xfId="0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left" vertical="center" wrapText="1"/>
    </xf>
    <xf numFmtId="0" fontId="10" fillId="0" borderId="14" xfId="0" applyFont="1" applyFill="1" applyBorder="1" applyAlignment="1">
      <alignment horizontal="left" vertical="center" wrapText="1"/>
    </xf>
    <xf numFmtId="0" fontId="10" fillId="0" borderId="4" xfId="0" applyFont="1" applyFill="1" applyBorder="1" applyAlignment="1">
      <alignment horizontal="left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left" vertical="center" wrapText="1"/>
    </xf>
    <xf numFmtId="0" fontId="7" fillId="0" borderId="0" xfId="0" applyFont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9" fillId="0" borderId="0" xfId="0" applyFont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7" fillId="3" borderId="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16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49" fontId="3" fillId="3" borderId="9" xfId="0" applyNumberFormat="1" applyFont="1" applyFill="1" applyBorder="1" applyAlignment="1">
      <alignment horizontal="center" vertical="center" wrapText="1"/>
    </xf>
    <xf numFmtId="49" fontId="3" fillId="3" borderId="13" xfId="0" applyNumberFormat="1" applyFont="1" applyFill="1" applyBorder="1" applyAlignment="1">
      <alignment horizontal="center" vertical="center" wrapText="1"/>
    </xf>
    <xf numFmtId="49" fontId="3" fillId="0" borderId="9" xfId="0" applyNumberFormat="1" applyFont="1" applyFill="1" applyBorder="1" applyAlignment="1">
      <alignment horizontal="center" vertical="center" wrapText="1"/>
    </xf>
    <xf numFmtId="49" fontId="3" fillId="0" borderId="10" xfId="0" applyNumberFormat="1" applyFont="1" applyFill="1" applyBorder="1" applyAlignment="1">
      <alignment horizontal="center" vertical="center" wrapText="1"/>
    </xf>
    <xf numFmtId="49" fontId="2" fillId="0" borderId="13" xfId="0" applyNumberFormat="1" applyFont="1" applyFill="1" applyBorder="1" applyAlignment="1">
      <alignment horizontal="center" vertical="center" wrapText="1"/>
    </xf>
    <xf numFmtId="49" fontId="2" fillId="0" borderId="10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textRotation="90"/>
    </xf>
    <xf numFmtId="0" fontId="8" fillId="2" borderId="9" xfId="0" applyFont="1" applyFill="1" applyBorder="1" applyAlignment="1">
      <alignment horizontal="center" vertical="center" textRotation="90"/>
    </xf>
    <xf numFmtId="0" fontId="8" fillId="2" borderId="10" xfId="0" applyFont="1" applyFill="1" applyBorder="1" applyAlignment="1">
      <alignment horizontal="center" vertical="center" textRotation="90"/>
    </xf>
    <xf numFmtId="0" fontId="8" fillId="2" borderId="15" xfId="0" applyFont="1" applyFill="1" applyBorder="1" applyAlignment="1">
      <alignment horizontal="center" vertical="center" textRotation="90"/>
    </xf>
    <xf numFmtId="0" fontId="8" fillId="2" borderId="7" xfId="0" applyFont="1" applyFill="1" applyBorder="1" applyAlignment="1">
      <alignment horizontal="center" vertical="center" textRotation="90"/>
    </xf>
    <xf numFmtId="0" fontId="8" fillId="2" borderId="8" xfId="0" applyFont="1" applyFill="1" applyBorder="1" applyAlignment="1">
      <alignment horizontal="center" vertical="center" textRotation="90"/>
    </xf>
    <xf numFmtId="0" fontId="2" fillId="0" borderId="19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textRotation="90"/>
    </xf>
    <xf numFmtId="0" fontId="8" fillId="2" borderId="21" xfId="0" applyFont="1" applyFill="1" applyBorder="1" applyAlignment="1">
      <alignment horizontal="center" vertical="center" textRotation="90"/>
    </xf>
    <xf numFmtId="0" fontId="8" fillId="2" borderId="12" xfId="0" applyFont="1" applyFill="1" applyBorder="1" applyAlignment="1">
      <alignment horizontal="center" vertical="center" textRotation="90"/>
    </xf>
    <xf numFmtId="49" fontId="3" fillId="0" borderId="18" xfId="0" applyNumberFormat="1" applyFont="1" applyFill="1" applyBorder="1" applyAlignment="1">
      <alignment horizontal="center" vertical="center" wrapText="1"/>
    </xf>
    <xf numFmtId="49" fontId="3" fillId="0" borderId="22" xfId="0" applyNumberFormat="1" applyFont="1" applyFill="1" applyBorder="1" applyAlignment="1">
      <alignment horizontal="center" vertical="center" wrapText="1"/>
    </xf>
    <xf numFmtId="49" fontId="3" fillId="0" borderId="13" xfId="0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2"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2" Type="http://schemas.openxmlformats.org/officeDocument/2006/relationships/externalLink" Target="externalLinks/externalLink1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304800</xdr:colOff>
      <xdr:row>0</xdr:row>
      <xdr:rowOff>9525</xdr:rowOff>
    </xdr:from>
    <xdr:to>
      <xdr:col>7</xdr:col>
      <xdr:colOff>762000</xdr:colOff>
      <xdr:row>1</xdr:row>
      <xdr:rowOff>190500</xdr:rowOff>
    </xdr:to>
    <xdr:pic>
      <xdr:nvPicPr>
        <xdr:cNvPr id="1518" name="Picture 2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48350" y="9525"/>
          <a:ext cx="457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ux/Desktop/&#1070;&#1085;&#1086;&#1089;&#1090;&#1100;%20&#1056;&#1086;&#1089;&#1089;&#1080;&#1080;/&#1056;&#1077;&#1075;&#1080;&#1089;&#1090;&#1088;&#1072;&#1094;&#1080;&#1103;.xlsm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AppData/Local/Temp/Temp1_&#1057;&#1084;&#1086;&#1083;&#1077;&#1085;&#1089;&#1082;%20&#1070;&#1085;&#1089;&#1090;&#1100;%20&#1056;&#1086;&#1089;&#1089;&#1080;&#1080;.zip/&#1044;&#1077;&#1074;&#1091;&#1096;&#1082;&#1080;/70+.xlsm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AppData/Local/Temp/Temp1_&#1057;&#1084;&#1086;&#1083;&#1077;&#1085;&#1089;&#1082;%20&#1070;&#1085;&#1089;&#1090;&#1100;%20&#1056;&#1086;&#1089;&#1089;&#1080;&#1080;.zip/&#1044;&#1077;&#1074;&#1091;&#1096;&#1082;&#1080;/38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AppData/Local/Temp/Temp1_&#1057;&#1084;&#1086;&#1083;&#1077;&#1085;&#1089;&#1082;%20&#1070;&#1085;&#1089;&#1090;&#1100;%20&#1056;&#1086;&#1089;&#1089;&#1080;&#1080;.zip/&#1044;&#1077;&#1074;&#1091;&#1096;&#1082;&#1080;/44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AppData/Local/Temp/Temp1_&#1057;&#1084;&#1086;&#1083;&#1077;&#1085;&#1089;&#1082;%20&#1070;&#1085;&#1089;&#1090;&#1100;%20&#1056;&#1086;&#1089;&#1089;&#1080;&#1080;.zip/&#1044;&#1077;&#1074;&#1091;&#1096;&#1082;&#1080;/41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AppData/Local/Temp/Temp1_&#1057;&#1084;&#1086;&#1083;&#1077;&#1085;&#1089;&#1082;%20&#1070;&#1085;&#1089;&#1090;&#1100;%20&#1056;&#1086;&#1089;&#1089;&#1080;&#1080;.zip/&#1044;&#1077;&#1074;&#1091;&#1096;&#1082;&#1080;/48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ux/Desktop/&#1070;&#1085;&#1086;&#1089;&#1090;&#1100;%20&#1056;&#1086;&#1089;&#1089;&#1080;&#1080;/52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AppData/Local/Temp/Temp1_&#1057;&#1084;&#1086;&#1083;&#1077;&#1085;&#1089;&#1082;%20&#1070;&#1085;&#1089;&#1090;&#1100;%20&#1056;&#1086;&#1089;&#1089;&#1080;&#1080;.zip/&#1044;&#1077;&#1074;&#1091;&#1096;&#1082;&#1080;/56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AppData/Local/Temp/Temp1_&#1057;&#1084;&#1086;&#1083;&#1077;&#1085;&#1089;&#1082;%20&#1070;&#1085;&#1089;&#1090;&#1100;%20&#1056;&#1086;&#1089;&#1089;&#1080;&#1080;.zip/&#1044;&#1077;&#1074;&#1091;&#1096;&#1082;&#1080;/60.xlsm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AppData/Local/Temp/Temp1_&#1057;&#1084;&#1086;&#1083;&#1077;&#1085;&#1089;&#1082;%20&#1070;&#1085;&#1089;&#1090;&#1100;%20&#1056;&#1086;&#1089;&#1089;&#1080;&#1080;.zip/&#1044;&#1077;&#1074;&#1091;&#1096;&#1082;&#1080;/65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AppData/Local/Temp/Temp1_&#1057;&#1084;&#1086;&#1083;&#1077;&#1085;&#1089;&#1082;%20&#1070;&#1085;&#1089;&#1090;&#1100;%20&#1056;&#1086;&#1089;&#1089;&#1080;&#1080;.zip/&#1044;&#1077;&#1074;&#1091;&#1096;&#1082;&#1080;/70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г.раб."/>
      <sheetName val="Инструкция"/>
      <sheetName val="реквизиты"/>
      <sheetName val="регистрация"/>
    </sheetNames>
    <sheetDataSet>
      <sheetData sheetId="0"/>
      <sheetData sheetId="1">
        <row r="6">
          <cell r="D6" t="str">
            <v>Ленинградская</v>
          </cell>
        </row>
      </sheetData>
      <sheetData sheetId="2">
        <row r="2">
          <cell r="A2" t="str">
            <v>Всероссийские соревнования ОГ ФСО "Юность России" по САМБО среди юношей и девушек 2002-03 гг.р.</v>
          </cell>
        </row>
        <row r="3">
          <cell r="A3" t="str">
            <v>17-20.04.2018 г.Смоленск</v>
          </cell>
        </row>
        <row r="6">
          <cell r="A6" t="str">
            <v>Гл. судья, судья ВК</v>
          </cell>
          <cell r="G6" t="str">
            <v>С.В.Сапожников</v>
          </cell>
        </row>
        <row r="7">
          <cell r="G7" t="str">
            <v>/Ярославль/</v>
          </cell>
        </row>
        <row r="8">
          <cell r="A8" t="str">
            <v>Гл. секретарь, судья ВК</v>
          </cell>
          <cell r="G8" t="str">
            <v>Д.А.Курбатов</v>
          </cell>
        </row>
        <row r="9">
          <cell r="G9" t="str">
            <v>/Рязань/</v>
          </cell>
        </row>
      </sheetData>
      <sheetData sheetId="3">
        <row r="3">
          <cell r="A3" t="str">
            <v>17-20.04.2018 г.Смоленск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.взв"/>
      <sheetName val="кр1"/>
      <sheetName val="кр2"/>
      <sheetName val="НАГР ЛИСТ"/>
      <sheetName val="ит.пр"/>
      <sheetName val="пр.хода"/>
      <sheetName val="кр4"/>
      <sheetName val="кр5"/>
      <sheetName val="кр6"/>
      <sheetName val="кр3"/>
      <sheetName val="пф"/>
    </sheetNames>
    <sheetDataSet>
      <sheetData sheetId="0"/>
      <sheetData sheetId="1"/>
      <sheetData sheetId="2"/>
      <sheetData sheetId="3"/>
      <sheetData sheetId="4">
        <row r="6">
          <cell r="C6" t="str">
            <v>МИХЕЕВА Ольга Игоревна</v>
          </cell>
          <cell r="D6" t="str">
            <v>21.09.02, 1р</v>
          </cell>
          <cell r="E6" t="str">
            <v>УФО</v>
          </cell>
          <cell r="F6" t="str">
            <v>Свердловская</v>
          </cell>
          <cell r="G6">
            <v>0</v>
          </cell>
          <cell r="H6" t="str">
            <v>Селянина О.В., Федосеев М.Е.</v>
          </cell>
        </row>
        <row r="7">
          <cell r="C7" t="str">
            <v>НЕДЗВЕЦКАЯ Анастасия Александровна</v>
          </cell>
          <cell r="D7" t="str">
            <v>19.12.02, 1р</v>
          </cell>
          <cell r="E7" t="str">
            <v>ЦФО</v>
          </cell>
          <cell r="F7" t="str">
            <v>Калужская</v>
          </cell>
          <cell r="G7">
            <v>0</v>
          </cell>
          <cell r="H7" t="str">
            <v>Шульга Г.В.</v>
          </cell>
        </row>
        <row r="8">
          <cell r="C8" t="str">
            <v>КАРАЕВА Екатерина Мусулмановна</v>
          </cell>
          <cell r="D8" t="str">
            <v>20.05.03, 1р</v>
          </cell>
          <cell r="E8" t="str">
            <v>ЦФО</v>
          </cell>
          <cell r="F8" t="str">
            <v>Московская</v>
          </cell>
          <cell r="G8">
            <v>0</v>
          </cell>
          <cell r="H8" t="str">
            <v>Нагулин В.А.</v>
          </cell>
        </row>
        <row r="9">
          <cell r="C9" t="str">
            <v>ЯДРИНА Анастасия Алексеевна</v>
          </cell>
          <cell r="D9" t="str">
            <v>28.12.02, кмс</v>
          </cell>
          <cell r="E9" t="str">
            <v>СФО</v>
          </cell>
          <cell r="F9" t="str">
            <v>Новосибирская</v>
          </cell>
          <cell r="G9">
            <v>0</v>
          </cell>
          <cell r="H9" t="str">
            <v>Сабитова Л.Б., Якубенко К.А.</v>
          </cell>
        </row>
      </sheetData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.взв"/>
      <sheetName val="кр1"/>
      <sheetName val="кр2"/>
      <sheetName val="НАГР ЛИСТ"/>
      <sheetName val="ит.пр"/>
      <sheetName val="пр.хода"/>
      <sheetName val="кр4"/>
      <sheetName val="кр5"/>
      <sheetName val="кр6"/>
      <sheetName val="кр3"/>
      <sheetName val="пф"/>
    </sheetNames>
    <sheetDataSet>
      <sheetData sheetId="0"/>
      <sheetData sheetId="1"/>
      <sheetData sheetId="2"/>
      <sheetData sheetId="3"/>
      <sheetData sheetId="4">
        <row r="6">
          <cell r="C6" t="str">
            <v>АФАНАСЬЕВА Софья Олеговна</v>
          </cell>
          <cell r="D6" t="str">
            <v>29.09.03, 1р</v>
          </cell>
          <cell r="E6" t="str">
            <v>СЗФО</v>
          </cell>
          <cell r="F6" t="str">
            <v>Ленинградская</v>
          </cell>
          <cell r="G6">
            <v>0</v>
          </cell>
          <cell r="H6" t="str">
            <v>Поздеев Г.Н.</v>
          </cell>
        </row>
        <row r="7">
          <cell r="C7" t="str">
            <v>ЛОГИНОВА Полина Алексеевна</v>
          </cell>
          <cell r="D7" t="str">
            <v>31.03.03, 3р</v>
          </cell>
          <cell r="E7" t="str">
            <v>ЦФО</v>
          </cell>
          <cell r="F7" t="str">
            <v>Москва</v>
          </cell>
          <cell r="G7">
            <v>0</v>
          </cell>
          <cell r="H7" t="str">
            <v>Черникова М.В.</v>
          </cell>
        </row>
        <row r="8">
          <cell r="C8" t="str">
            <v>ТОКАРЕВА Екатерина Геннадьевна</v>
          </cell>
          <cell r="D8" t="str">
            <v>22.08.03, 1р</v>
          </cell>
          <cell r="E8" t="str">
            <v>ПФО</v>
          </cell>
          <cell r="F8" t="str">
            <v>Самарская</v>
          </cell>
          <cell r="G8">
            <v>0</v>
          </cell>
          <cell r="H8" t="str">
            <v>Мавлютов Р.Р.</v>
          </cell>
        </row>
        <row r="9">
          <cell r="C9" t="str">
            <v>ЮДИНА Кристина Валерьевна</v>
          </cell>
          <cell r="D9" t="str">
            <v>25.07.03, 1р</v>
          </cell>
          <cell r="E9" t="str">
            <v>ЦФО</v>
          </cell>
          <cell r="F9" t="str">
            <v>Московская</v>
          </cell>
          <cell r="G9">
            <v>0</v>
          </cell>
          <cell r="H9" t="str">
            <v>Стулов А.И.</v>
          </cell>
        </row>
      </sheetData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.взв"/>
      <sheetName val="кр1"/>
      <sheetName val="кр2"/>
      <sheetName val="НАГР ЛИСТ"/>
      <sheetName val="ит.пр"/>
      <sheetName val="пр.хода"/>
      <sheetName val="кр4"/>
      <sheetName val="кр5"/>
      <sheetName val="кр6"/>
      <sheetName val="кр3"/>
      <sheetName val="пф"/>
    </sheetNames>
    <sheetDataSet>
      <sheetData sheetId="0"/>
      <sheetData sheetId="1"/>
      <sheetData sheetId="2"/>
      <sheetData sheetId="3"/>
      <sheetData sheetId="4">
        <row r="6">
          <cell r="C6" t="str">
            <v>КАШТАНОВА Галина Григорьевна</v>
          </cell>
          <cell r="D6" t="str">
            <v>23.09.02, кмс</v>
          </cell>
          <cell r="E6" t="str">
            <v>ЦФО</v>
          </cell>
          <cell r="F6" t="str">
            <v>Московская</v>
          </cell>
          <cell r="G6">
            <v>0</v>
          </cell>
          <cell r="H6" t="str">
            <v>Нагулин В.А.</v>
          </cell>
        </row>
        <row r="7">
          <cell r="C7" t="str">
            <v>ТРОФИМОВА Анастасия Сергеевна</v>
          </cell>
          <cell r="D7" t="str">
            <v>18.06.04, 1р</v>
          </cell>
          <cell r="E7" t="str">
            <v>ЦФО</v>
          </cell>
          <cell r="F7" t="str">
            <v>Тверская</v>
          </cell>
          <cell r="H7" t="str">
            <v>Магомедов Ш.А.</v>
          </cell>
        </row>
        <row r="8">
          <cell r="C8" t="str">
            <v>КИРИЛЛОВА Анастасия Сергеевна</v>
          </cell>
          <cell r="D8" t="str">
            <v>03.01.03, кмс</v>
          </cell>
          <cell r="E8" t="str">
            <v>ПФО</v>
          </cell>
          <cell r="F8" t="str">
            <v>Чувашская Р.</v>
          </cell>
          <cell r="G8">
            <v>0</v>
          </cell>
          <cell r="H8" t="str">
            <v>Никитин И.Н., Пегасов С.В.</v>
          </cell>
        </row>
        <row r="9">
          <cell r="C9" t="str">
            <v>МЕРИНОВА Елена Витальена</v>
          </cell>
          <cell r="D9" t="str">
            <v>27.02.02, 1р</v>
          </cell>
          <cell r="E9" t="str">
            <v>СФО</v>
          </cell>
          <cell r="F9" t="str">
            <v>Новосибирская</v>
          </cell>
          <cell r="H9" t="str">
            <v>Дорогина О.А.</v>
          </cell>
        </row>
        <row r="10">
          <cell r="G10">
            <v>0</v>
          </cell>
        </row>
        <row r="12">
          <cell r="G12">
            <v>0</v>
          </cell>
        </row>
      </sheetData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.взв"/>
      <sheetName val="кр1"/>
      <sheetName val="кр2"/>
      <sheetName val="НАГР ЛИСТ"/>
      <sheetName val="ит.пр"/>
      <sheetName val="пр.хода"/>
      <sheetName val="кр4"/>
      <sheetName val="кр5"/>
      <sheetName val="кр6"/>
      <sheetName val="кр3"/>
      <sheetName val="пф"/>
    </sheetNames>
    <sheetDataSet>
      <sheetData sheetId="0"/>
      <sheetData sheetId="1"/>
      <sheetData sheetId="2"/>
      <sheetData sheetId="3"/>
      <sheetData sheetId="4">
        <row r="6">
          <cell r="C6" t="str">
            <v>ЗАХАРОВА Дарья Юрьевна</v>
          </cell>
          <cell r="D6" t="str">
            <v>20.07.04, 1р</v>
          </cell>
          <cell r="E6" t="str">
            <v>ЦФО</v>
          </cell>
          <cell r="F6" t="str">
            <v>Брянская</v>
          </cell>
          <cell r="H6" t="str">
            <v>Базулина М.Н., Терешок А.А.</v>
          </cell>
        </row>
        <row r="7">
          <cell r="C7" t="str">
            <v>КИСЕЛАР Анастасия Дмитриевна</v>
          </cell>
          <cell r="D7" t="str">
            <v>10.06.03, 1р</v>
          </cell>
          <cell r="E7" t="str">
            <v>ЦФО</v>
          </cell>
          <cell r="F7" t="str">
            <v>Москва</v>
          </cell>
          <cell r="H7" t="str">
            <v>Нарицина Е.С.</v>
          </cell>
        </row>
        <row r="8">
          <cell r="C8" t="str">
            <v>САФРОНОВА Екатерина Алексеевна</v>
          </cell>
          <cell r="D8" t="str">
            <v>01.04.02, 1р</v>
          </cell>
          <cell r="E8" t="str">
            <v>УФО</v>
          </cell>
          <cell r="F8" t="str">
            <v>Свердловская</v>
          </cell>
          <cell r="H8" t="str">
            <v>Селянина О.В., Федосеев М.Е.</v>
          </cell>
        </row>
        <row r="9">
          <cell r="C9" t="str">
            <v>ПУШКАРЕВА Диана Евгеньевна</v>
          </cell>
          <cell r="D9" t="str">
            <v>24.08.04, 1р</v>
          </cell>
          <cell r="E9" t="str">
            <v>ЦФО</v>
          </cell>
          <cell r="F9" t="str">
            <v>Московская</v>
          </cell>
          <cell r="H9" t="str">
            <v>Анохин В.Н.</v>
          </cell>
        </row>
      </sheetData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.взв"/>
      <sheetName val="кр1"/>
      <sheetName val="кр2"/>
      <sheetName val="НАГР ЛИСТ"/>
      <sheetName val="ит.пр"/>
      <sheetName val="пр.хода"/>
      <sheetName val="кр4"/>
      <sheetName val="кр5"/>
      <sheetName val="кр6"/>
      <sheetName val="кр3"/>
      <sheetName val="пф"/>
    </sheetNames>
    <sheetDataSet>
      <sheetData sheetId="0"/>
      <sheetData sheetId="1"/>
      <sheetData sheetId="2"/>
      <sheetData sheetId="3"/>
      <sheetData sheetId="4">
        <row r="6">
          <cell r="C6" t="str">
            <v>ЕМЕЛЮКОВА Софья Константиновна</v>
          </cell>
          <cell r="D6" t="str">
            <v>09.03.03, 1р</v>
          </cell>
          <cell r="E6" t="str">
            <v>ПФО</v>
          </cell>
          <cell r="F6" t="str">
            <v>Чувашская Р.</v>
          </cell>
          <cell r="H6" t="str">
            <v>Пегасов С.В.</v>
          </cell>
        </row>
        <row r="7">
          <cell r="C7" t="str">
            <v>ФИЛЬКИНА Диана Каховна</v>
          </cell>
          <cell r="D7" t="str">
            <v>11.11.03, 1р</v>
          </cell>
          <cell r="E7" t="str">
            <v>СЗФО</v>
          </cell>
          <cell r="F7" t="str">
            <v>Санкт-Петербург</v>
          </cell>
          <cell r="H7" t="str">
            <v>Савельева О.В.</v>
          </cell>
        </row>
        <row r="8">
          <cell r="C8" t="str">
            <v>КЛИМЕНЧЕНКО Полина Евгеньевна</v>
          </cell>
          <cell r="D8" t="str">
            <v>06.02.03, 1р</v>
          </cell>
          <cell r="E8" t="str">
            <v>ЦФО</v>
          </cell>
          <cell r="F8" t="str">
            <v>Москва</v>
          </cell>
          <cell r="H8" t="str">
            <v>Ларин Е.Е.</v>
          </cell>
        </row>
        <row r="9">
          <cell r="C9" t="str">
            <v>САРГСЯН АННА Андраникова</v>
          </cell>
          <cell r="D9" t="str">
            <v>14.05.02, кмс</v>
          </cell>
          <cell r="E9" t="str">
            <v>УФО</v>
          </cell>
          <cell r="F9" t="str">
            <v>Ханты-Мансийский АО</v>
          </cell>
          <cell r="H9" t="str">
            <v>Саргсян А.Г.</v>
          </cell>
        </row>
      </sheetData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.взв"/>
      <sheetName val="кр1"/>
      <sheetName val="кр2"/>
      <sheetName val="НАГР ЛИСТ"/>
      <sheetName val="ит.пр"/>
      <sheetName val="пр.хода"/>
      <sheetName val="кр4"/>
      <sheetName val="кр5"/>
      <sheetName val="кр6"/>
      <sheetName val="кр3"/>
      <sheetName val="пф"/>
      <sheetName val="регистрация"/>
      <sheetName val="рег.раб."/>
    </sheetNames>
    <sheetDataSet>
      <sheetData sheetId="0">
        <row r="7">
          <cell r="J7">
            <v>1</v>
          </cell>
        </row>
      </sheetData>
      <sheetData sheetId="1"/>
      <sheetData sheetId="2"/>
      <sheetData sheetId="3"/>
      <sheetData sheetId="4">
        <row r="6">
          <cell r="C6" t="str">
            <v>РЕВВА Юлия Игоревна</v>
          </cell>
          <cell r="D6" t="str">
            <v>18.12.03, 1р</v>
          </cell>
          <cell r="E6" t="str">
            <v>ЮФО</v>
          </cell>
          <cell r="F6" t="str">
            <v>Р.Крым</v>
          </cell>
          <cell r="G6">
            <v>0</v>
          </cell>
          <cell r="H6" t="str">
            <v>Ревва И.А., Краснов В.В.</v>
          </cell>
        </row>
        <row r="7">
          <cell r="C7" t="str">
            <v>ГИГОЛЯН Маргарита Араратовна</v>
          </cell>
          <cell r="D7" t="str">
            <v>11.04.02, 2р</v>
          </cell>
          <cell r="E7" t="str">
            <v>ЦФО</v>
          </cell>
          <cell r="F7" t="str">
            <v>Ивановская</v>
          </cell>
          <cell r="G7">
            <v>0</v>
          </cell>
          <cell r="H7" t="str">
            <v>Володин А.Н., Шубин С.Ю.</v>
          </cell>
        </row>
        <row r="8">
          <cell r="C8" t="str">
            <v>КОНДРАШИНА Светлана Андреевна</v>
          </cell>
          <cell r="D8" t="str">
            <v>21.02.03, 1р</v>
          </cell>
          <cell r="E8" t="str">
            <v>ЦФО</v>
          </cell>
          <cell r="F8" t="str">
            <v>Московская</v>
          </cell>
          <cell r="G8">
            <v>0</v>
          </cell>
          <cell r="H8" t="str">
            <v>Бикбаев А.В., Егорова Р.В.</v>
          </cell>
        </row>
        <row r="9">
          <cell r="C9" t="str">
            <v>БОНДАРЕНКО Мария Юрьевна</v>
          </cell>
          <cell r="D9" t="str">
            <v>03.08.03, 1р</v>
          </cell>
          <cell r="E9" t="str">
            <v>ПФО</v>
          </cell>
          <cell r="F9" t="str">
            <v>Саратовская</v>
          </cell>
          <cell r="G9">
            <v>0</v>
          </cell>
          <cell r="H9" t="str">
            <v>Никитин А.П.</v>
          </cell>
        </row>
      </sheetData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.взв"/>
      <sheetName val="кр1"/>
      <sheetName val="кр2"/>
      <sheetName val="НАГР ЛИСТ"/>
      <sheetName val="ит.пр"/>
      <sheetName val="пр.хода"/>
      <sheetName val="кр4"/>
      <sheetName val="кр5"/>
      <sheetName val="кр6"/>
      <sheetName val="кр3"/>
      <sheetName val="пф"/>
    </sheetNames>
    <sheetDataSet>
      <sheetData sheetId="0"/>
      <sheetData sheetId="1"/>
      <sheetData sheetId="2"/>
      <sheetData sheetId="3"/>
      <sheetData sheetId="4">
        <row r="6">
          <cell r="C6" t="str">
            <v>ДОРОШЕНКО Екатерина Григорьевна</v>
          </cell>
          <cell r="D6" t="str">
            <v>12.07.02, кмс</v>
          </cell>
          <cell r="E6" t="str">
            <v>СЗФО</v>
          </cell>
          <cell r="F6" t="str">
            <v>Санкт-Петербург</v>
          </cell>
          <cell r="G6">
            <v>0</v>
          </cell>
          <cell r="H6" t="str">
            <v>Алимов М.З., Гасанов А.З.</v>
          </cell>
        </row>
        <row r="7">
          <cell r="C7" t="str">
            <v>ДЖУМАЕВА Кристина Максатмуратовна</v>
          </cell>
        </row>
        <row r="8">
          <cell r="C8" t="str">
            <v>ЕРИЛИНА Милена Сергеевна</v>
          </cell>
          <cell r="D8" t="str">
            <v>07.12.02, 1р</v>
          </cell>
          <cell r="E8" t="str">
            <v>ЦФО</v>
          </cell>
          <cell r="F8" t="str">
            <v>Смоленская</v>
          </cell>
          <cell r="G8">
            <v>0</v>
          </cell>
          <cell r="H8" t="str">
            <v>Сергеев Р.И., Мартыненко Е.А., Фролов А.В.</v>
          </cell>
        </row>
        <row r="9">
          <cell r="C9" t="str">
            <v>МЕДВЕДЕВА Ксения Геннадьевна</v>
          </cell>
          <cell r="D9" t="str">
            <v>13.06.03, 1р</v>
          </cell>
          <cell r="E9" t="str">
            <v>ЦФО</v>
          </cell>
          <cell r="F9" t="str">
            <v>Брянская</v>
          </cell>
          <cell r="G9">
            <v>0</v>
          </cell>
          <cell r="H9" t="str">
            <v>Мачехин А.Н.</v>
          </cell>
        </row>
      </sheetData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.взв"/>
      <sheetName val="кр1"/>
      <sheetName val="кр2"/>
      <sheetName val="НАГР ЛИСТ"/>
      <sheetName val="ит.пр"/>
      <sheetName val="пр.хода"/>
      <sheetName val="кр4"/>
      <sheetName val="кр5"/>
      <sheetName val="кр6"/>
      <sheetName val="кр3"/>
      <sheetName val="пф"/>
    </sheetNames>
    <sheetDataSet>
      <sheetData sheetId="0"/>
      <sheetData sheetId="1"/>
      <sheetData sheetId="2"/>
      <sheetData sheetId="3"/>
      <sheetData sheetId="4">
        <row r="6">
          <cell r="C6" t="str">
            <v>ЛОБАНОВА Елизавета Владимировна</v>
          </cell>
          <cell r="D6" t="str">
            <v>17.02.02, 1р</v>
          </cell>
          <cell r="E6" t="str">
            <v>ЦФО</v>
          </cell>
          <cell r="F6" t="str">
            <v>Брянская</v>
          </cell>
          <cell r="G6">
            <v>0</v>
          </cell>
          <cell r="H6" t="str">
            <v>Терешек А.А., Терешок В.А.</v>
          </cell>
        </row>
        <row r="7">
          <cell r="C7" t="str">
            <v>КОЛЕСНИК Анастасия Викторовна</v>
          </cell>
          <cell r="D7" t="str">
            <v>19.11.02, кмс</v>
          </cell>
          <cell r="E7" t="str">
            <v>УФО</v>
          </cell>
          <cell r="F7" t="str">
            <v>Свердловская</v>
          </cell>
          <cell r="G7">
            <v>0</v>
          </cell>
          <cell r="H7" t="str">
            <v>Путинцев Л.В., Бекетов В.В.</v>
          </cell>
        </row>
        <row r="8">
          <cell r="C8" t="str">
            <v xml:space="preserve">ХОЛОДЯЕВА Екатерина Романовна </v>
          </cell>
          <cell r="D8" t="str">
            <v>07.11.03, 3р</v>
          </cell>
          <cell r="E8" t="str">
            <v>ЦФО</v>
          </cell>
          <cell r="F8" t="str">
            <v>Липецкая</v>
          </cell>
          <cell r="G8">
            <v>0</v>
          </cell>
          <cell r="H8" t="str">
            <v>Лопуносов В.Н.</v>
          </cell>
        </row>
        <row r="9">
          <cell r="C9" t="str">
            <v>ГЛУХОВА Дарья Алексеевна</v>
          </cell>
          <cell r="D9" t="str">
            <v>06.12.02, 2р</v>
          </cell>
          <cell r="E9" t="str">
            <v>ПФО</v>
          </cell>
          <cell r="F9" t="str">
            <v>Саратовская</v>
          </cell>
          <cell r="G9">
            <v>0</v>
          </cell>
          <cell r="H9" t="str">
            <v>Ерокин В.А.</v>
          </cell>
        </row>
      </sheetData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.взв"/>
      <sheetName val="кр1"/>
      <sheetName val="кр2"/>
      <sheetName val="НАГР ЛИСТ"/>
      <sheetName val="ит.пр"/>
      <sheetName val="пр.хода"/>
      <sheetName val="кр4"/>
      <sheetName val="кр5"/>
      <sheetName val="кр6"/>
      <sheetName val="кр3"/>
      <sheetName val="пф"/>
    </sheetNames>
    <sheetDataSet>
      <sheetData sheetId="0"/>
      <sheetData sheetId="1"/>
      <sheetData sheetId="2"/>
      <sheetData sheetId="3"/>
      <sheetData sheetId="4">
        <row r="6">
          <cell r="C6" t="str">
            <v>ФИЛИНА Диана Эдуардовна</v>
          </cell>
          <cell r="D6" t="str">
            <v>15.08.03, 1р</v>
          </cell>
          <cell r="E6" t="str">
            <v>ЦФО</v>
          </cell>
          <cell r="F6" t="str">
            <v xml:space="preserve">Рязанская </v>
          </cell>
          <cell r="G6">
            <v>0</v>
          </cell>
          <cell r="H6" t="str">
            <v>Гаврюшин Ю.А., Гришакин К.В.</v>
          </cell>
        </row>
        <row r="7">
          <cell r="C7" t="str">
            <v>НОВИК Наталья Акрамовна</v>
          </cell>
          <cell r="D7" t="str">
            <v>20.07.02, кмс</v>
          </cell>
          <cell r="E7" t="str">
            <v>ЦФО</v>
          </cell>
          <cell r="F7" t="str">
            <v>Москва</v>
          </cell>
          <cell r="G7">
            <v>0</v>
          </cell>
          <cell r="H7" t="str">
            <v>Кораллов А.С., Кораллова И.С.</v>
          </cell>
        </row>
        <row r="8">
          <cell r="C8" t="str">
            <v>МИШИНА Нина Николаевна</v>
          </cell>
          <cell r="D8" t="str">
            <v>20.01.04, 2р</v>
          </cell>
          <cell r="E8" t="str">
            <v>ПФО</v>
          </cell>
          <cell r="F8" t="str">
            <v>Пензенская</v>
          </cell>
          <cell r="G8">
            <v>0</v>
          </cell>
          <cell r="H8" t="str">
            <v>Солуянов В.В.</v>
          </cell>
        </row>
        <row r="9">
          <cell r="C9" t="str">
            <v>БОРЗАКОВА Софья Алексеевна</v>
          </cell>
          <cell r="D9" t="str">
            <v>11.09.02, 1р</v>
          </cell>
          <cell r="E9" t="str">
            <v>ЦФО</v>
          </cell>
          <cell r="F9" t="str">
            <v>Калужская</v>
          </cell>
          <cell r="G9">
            <v>0</v>
          </cell>
          <cell r="H9" t="str">
            <v>Волков М.К., Терешок А.А.</v>
          </cell>
        </row>
      </sheetData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.взв"/>
      <sheetName val="кр1"/>
      <sheetName val="кр2"/>
      <sheetName val="НАГР ЛИСТ"/>
      <sheetName val="ит.пр"/>
      <sheetName val="пр.хода"/>
      <sheetName val="кр4"/>
      <sheetName val="кр5"/>
      <sheetName val="кр6"/>
      <sheetName val="кр3"/>
      <sheetName val="пф"/>
    </sheetNames>
    <sheetDataSet>
      <sheetData sheetId="0"/>
      <sheetData sheetId="1"/>
      <sheetData sheetId="2"/>
      <sheetData sheetId="3"/>
      <sheetData sheetId="4">
        <row r="6">
          <cell r="C6" t="str">
            <v>ОСТАПЕЦ Ирина Алексеевна</v>
          </cell>
          <cell r="D6" t="str">
            <v>02.03.02, 1р</v>
          </cell>
          <cell r="E6" t="str">
            <v>ПФО</v>
          </cell>
          <cell r="F6" t="str">
            <v>Нижегородская</v>
          </cell>
          <cell r="G6">
            <v>0</v>
          </cell>
          <cell r="H6" t="str">
            <v>Сетнеров М.В.</v>
          </cell>
        </row>
        <row r="7">
          <cell r="C7" t="str">
            <v>АЛЛЕНОВА Елена Дмитриевна</v>
          </cell>
          <cell r="D7" t="str">
            <v>23.03.03, кмс</v>
          </cell>
          <cell r="E7" t="str">
            <v>ЦФО</v>
          </cell>
          <cell r="F7" t="str">
            <v>Тульская</v>
          </cell>
          <cell r="G7">
            <v>0</v>
          </cell>
          <cell r="H7" t="str">
            <v>Афонина И.П., Ворфоломеев В.П.</v>
          </cell>
        </row>
        <row r="8">
          <cell r="C8" t="str">
            <v>СЕНАТАРОВА Вера Сергеевна</v>
          </cell>
          <cell r="D8" t="str">
            <v>08.04.02, 1р</v>
          </cell>
          <cell r="E8" t="str">
            <v>УФО</v>
          </cell>
          <cell r="F8" t="str">
            <v>Свердловская</v>
          </cell>
          <cell r="G8">
            <v>0</v>
          </cell>
          <cell r="H8" t="str">
            <v>Пестич В.Н.</v>
          </cell>
        </row>
        <row r="9">
          <cell r="C9" t="str">
            <v>ПУШКАРЕВА Екатерина Александровна</v>
          </cell>
          <cell r="D9" t="str">
            <v>19.06.02, 2р</v>
          </cell>
          <cell r="E9" t="str">
            <v>ЦФО</v>
          </cell>
          <cell r="F9" t="str">
            <v>Костромская</v>
          </cell>
          <cell r="G9">
            <v>0</v>
          </cell>
          <cell r="H9" t="str">
            <v>Филиппов А.Н., Филиппова М.В.</v>
          </cell>
        </row>
      </sheetData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7"/>
  <sheetViews>
    <sheetView tabSelected="1" view="pageBreakPreview" topLeftCell="A73" zoomScaleNormal="100" zoomScaleSheetLayoutView="100" workbookViewId="0">
      <selection activeCell="C14" sqref="C14:H15"/>
    </sheetView>
  </sheetViews>
  <sheetFormatPr defaultRowHeight="12.75"/>
  <cols>
    <col min="1" max="1" width="6.85546875" customWidth="1"/>
    <col min="2" max="2" width="6.7109375" customWidth="1"/>
    <col min="3" max="3" width="21.85546875" customWidth="1"/>
    <col min="4" max="4" width="13.85546875" customWidth="1"/>
    <col min="5" max="5" width="8.140625" style="28" customWidth="1"/>
    <col min="6" max="6" width="17.7109375" customWidth="1"/>
    <col min="7" max="7" width="0.140625" customWidth="1"/>
    <col min="8" max="8" width="20" customWidth="1"/>
    <col min="9" max="9" width="0.140625" customWidth="1"/>
  </cols>
  <sheetData>
    <row r="1" spans="1:10" ht="21" customHeight="1">
      <c r="A1" s="43" t="s">
        <v>7</v>
      </c>
      <c r="B1" s="43"/>
      <c r="C1" s="43"/>
      <c r="D1" s="43"/>
      <c r="E1" s="43"/>
      <c r="F1" s="43"/>
      <c r="G1" s="43"/>
      <c r="H1" s="43"/>
      <c r="I1" s="43"/>
    </row>
    <row r="2" spans="1:10" ht="17.25" customHeight="1">
      <c r="A2" s="44" t="s">
        <v>8</v>
      </c>
      <c r="B2" s="44"/>
      <c r="C2" s="44"/>
      <c r="D2" s="44"/>
      <c r="E2" s="44"/>
      <c r="F2" s="44"/>
      <c r="G2" s="44"/>
      <c r="H2" s="44"/>
      <c r="I2" s="44"/>
    </row>
    <row r="3" spans="1:10" ht="40.5" customHeight="1">
      <c r="A3" s="45" t="str">
        <f>[1]реквизиты!$A$2</f>
        <v>Всероссийские соревнования ОГ ФСО "Юность России" по САМБО среди юношей и девушек 2002-03 гг.р.</v>
      </c>
      <c r="B3" s="45"/>
      <c r="C3" s="45"/>
      <c r="D3" s="45"/>
      <c r="E3" s="45"/>
      <c r="F3" s="45"/>
      <c r="G3" s="45"/>
      <c r="H3" s="45"/>
      <c r="I3" s="45"/>
    </row>
    <row r="4" spans="1:10" ht="16.5" customHeight="1" thickBot="1">
      <c r="A4" s="44" t="str">
        <f>[1]реквизиты!$A$3</f>
        <v>17-20.04.2018 г.Смоленск</v>
      </c>
      <c r="B4" s="44"/>
      <c r="C4" s="44"/>
      <c r="D4" s="44"/>
      <c r="E4" s="44"/>
      <c r="F4" s="44"/>
      <c r="G4" s="44"/>
      <c r="H4" s="44"/>
      <c r="I4" s="44"/>
    </row>
    <row r="5" spans="1:10" ht="3.75" hidden="1" customHeight="1" thickBot="1">
      <c r="A5" s="44"/>
      <c r="B5" s="44"/>
      <c r="C5" s="44"/>
      <c r="D5" s="44"/>
      <c r="E5" s="44"/>
      <c r="F5" s="44"/>
      <c r="G5" s="44"/>
      <c r="H5" s="44"/>
      <c r="I5" s="44"/>
    </row>
    <row r="6" spans="1:10" ht="11.1" customHeight="1">
      <c r="B6" s="55" t="s">
        <v>0</v>
      </c>
      <c r="C6" s="57" t="s">
        <v>1</v>
      </c>
      <c r="D6" s="57" t="s">
        <v>2</v>
      </c>
      <c r="E6" s="57" t="s">
        <v>12</v>
      </c>
      <c r="F6" s="57" t="s">
        <v>13</v>
      </c>
      <c r="G6" s="65"/>
      <c r="H6" s="49" t="s">
        <v>3</v>
      </c>
      <c r="I6" s="46"/>
    </row>
    <row r="7" spans="1:10" ht="13.5" customHeight="1" thickBot="1">
      <c r="B7" s="56"/>
      <c r="C7" s="58"/>
      <c r="D7" s="58"/>
      <c r="E7" s="58"/>
      <c r="F7" s="58"/>
      <c r="G7" s="66"/>
      <c r="H7" s="50"/>
      <c r="I7" s="46"/>
    </row>
    <row r="8" spans="1:10" ht="12.95" customHeight="1">
      <c r="A8" s="67" t="s">
        <v>14</v>
      </c>
      <c r="B8" s="52" t="s">
        <v>4</v>
      </c>
      <c r="C8" s="30" t="str">
        <f>[11]ит.пр!C6</f>
        <v>АФАНАСЬЕВА Софья Олеговна</v>
      </c>
      <c r="D8" s="30" t="str">
        <f>[11]ит.пр!D6</f>
        <v>29.09.03, 1р</v>
      </c>
      <c r="E8" s="30" t="str">
        <f>[11]ит.пр!E6</f>
        <v>СЗФО</v>
      </c>
      <c r="F8" s="30" t="str">
        <f>[11]ит.пр!F6</f>
        <v>Ленинградская</v>
      </c>
      <c r="G8" s="30">
        <f>[11]ит.пр!G6</f>
        <v>0</v>
      </c>
      <c r="H8" s="30" t="str">
        <f>[11]ит.пр!H6</f>
        <v>Поздеев Г.Н.</v>
      </c>
      <c r="I8" s="47"/>
      <c r="J8" s="48">
        <v>1</v>
      </c>
    </row>
    <row r="9" spans="1:10" ht="12.95" customHeight="1" thickBot="1">
      <c r="A9" s="68"/>
      <c r="B9" s="51"/>
      <c r="C9" s="31"/>
      <c r="D9" s="31"/>
      <c r="E9" s="31"/>
      <c r="F9" s="31"/>
      <c r="G9" s="31"/>
      <c r="H9" s="31"/>
      <c r="I9" s="47"/>
      <c r="J9" s="48"/>
    </row>
    <row r="10" spans="1:10" ht="12.95" customHeight="1">
      <c r="A10" s="68"/>
      <c r="B10" s="51" t="s">
        <v>5</v>
      </c>
      <c r="C10" s="30" t="str">
        <f>[11]ит.пр!C7</f>
        <v>ЛОГИНОВА Полина Алексеевна</v>
      </c>
      <c r="D10" s="30" t="str">
        <f>[11]ит.пр!D7</f>
        <v>31.03.03, 3р</v>
      </c>
      <c r="E10" s="30" t="str">
        <f>[11]ит.пр!E7</f>
        <v>ЦФО</v>
      </c>
      <c r="F10" s="30" t="str">
        <f>[11]ит.пр!F7</f>
        <v>Москва</v>
      </c>
      <c r="G10" s="30">
        <f>[11]ит.пр!G7</f>
        <v>0</v>
      </c>
      <c r="H10" s="30" t="str">
        <f>[11]ит.пр!H7</f>
        <v>Черникова М.В.</v>
      </c>
      <c r="I10" s="47"/>
      <c r="J10" s="48">
        <v>2</v>
      </c>
    </row>
    <row r="11" spans="1:10" ht="12.95" customHeight="1" thickBot="1">
      <c r="A11" s="68"/>
      <c r="B11" s="51"/>
      <c r="C11" s="31"/>
      <c r="D11" s="31"/>
      <c r="E11" s="31"/>
      <c r="F11" s="31"/>
      <c r="G11" s="31"/>
      <c r="H11" s="31"/>
      <c r="I11" s="47"/>
      <c r="J11" s="48"/>
    </row>
    <row r="12" spans="1:10" ht="12.95" customHeight="1">
      <c r="A12" s="68"/>
      <c r="B12" s="53" t="s">
        <v>6</v>
      </c>
      <c r="C12" s="30" t="str">
        <f>[11]ит.пр!C8</f>
        <v>ТОКАРЕВА Екатерина Геннадьевна</v>
      </c>
      <c r="D12" s="30" t="str">
        <f>[11]ит.пр!D8</f>
        <v>22.08.03, 1р</v>
      </c>
      <c r="E12" s="30" t="str">
        <f>[11]ит.пр!E8</f>
        <v>ПФО</v>
      </c>
      <c r="F12" s="30" t="str">
        <f>[11]ит.пр!F8</f>
        <v>Самарская</v>
      </c>
      <c r="G12" s="30">
        <f>[11]ит.пр!G8</f>
        <v>0</v>
      </c>
      <c r="H12" s="30" t="str">
        <f>[11]ит.пр!H8</f>
        <v>Мавлютов Р.Р.</v>
      </c>
      <c r="I12" s="42"/>
      <c r="J12" s="48">
        <v>3</v>
      </c>
    </row>
    <row r="13" spans="1:10" ht="12.95" customHeight="1" thickBot="1">
      <c r="A13" s="68"/>
      <c r="B13" s="53"/>
      <c r="C13" s="31"/>
      <c r="D13" s="31"/>
      <c r="E13" s="31"/>
      <c r="F13" s="31"/>
      <c r="G13" s="31"/>
      <c r="H13" s="31"/>
      <c r="I13" s="42"/>
      <c r="J13" s="48"/>
    </row>
    <row r="14" spans="1:10" ht="12.95" customHeight="1">
      <c r="A14" s="68"/>
      <c r="B14" s="70" t="s">
        <v>6</v>
      </c>
      <c r="C14" s="30" t="str">
        <f>[11]ит.пр!C9</f>
        <v>ЮДИНА Кристина Валерьевна</v>
      </c>
      <c r="D14" s="30" t="str">
        <f>[11]ит.пр!D9</f>
        <v>25.07.03, 1р</v>
      </c>
      <c r="E14" s="30" t="str">
        <f>[11]ит.пр!E9</f>
        <v>ЦФО</v>
      </c>
      <c r="F14" s="30" t="str">
        <f>[11]ит.пр!F9</f>
        <v>Московская</v>
      </c>
      <c r="G14" s="30">
        <f>[11]ит.пр!G9</f>
        <v>0</v>
      </c>
      <c r="H14" s="30" t="str">
        <f>[11]ит.пр!H9</f>
        <v>Стулов А.И.</v>
      </c>
      <c r="I14" s="15"/>
      <c r="J14" s="48">
        <v>4</v>
      </c>
    </row>
    <row r="15" spans="1:10" ht="12.95" customHeight="1" thickBot="1">
      <c r="A15" s="69"/>
      <c r="B15" s="71"/>
      <c r="C15" s="34"/>
      <c r="D15" s="34"/>
      <c r="E15" s="34"/>
      <c r="F15" s="34"/>
      <c r="G15" s="34"/>
      <c r="H15" s="34"/>
      <c r="I15" s="15"/>
      <c r="J15" s="48"/>
    </row>
    <row r="16" spans="1:10" ht="6" customHeight="1" thickBot="1">
      <c r="B16" s="8"/>
      <c r="C16" s="9"/>
      <c r="D16" s="9"/>
      <c r="E16" s="24"/>
      <c r="F16" s="9"/>
      <c r="G16" s="9"/>
      <c r="H16" s="9"/>
      <c r="I16" s="11"/>
    </row>
    <row r="17" spans="1:10" ht="12" customHeight="1">
      <c r="A17" s="62" t="s">
        <v>15</v>
      </c>
      <c r="B17" s="72" t="s">
        <v>4</v>
      </c>
      <c r="C17" s="30" t="str">
        <f>[3]ит.пр!C6</f>
        <v>ЗАХАРОВА Дарья Юрьевна</v>
      </c>
      <c r="D17" s="30" t="str">
        <f>[3]ит.пр!D6</f>
        <v>20.07.04, 1р</v>
      </c>
      <c r="E17" s="30" t="str">
        <f>[3]ит.пр!E6</f>
        <v>ЦФО</v>
      </c>
      <c r="F17" s="30" t="str">
        <f>[3]ит.пр!F6</f>
        <v>Брянская</v>
      </c>
      <c r="G17" s="30">
        <f>[2]ит.пр!G6</f>
        <v>0</v>
      </c>
      <c r="H17" s="38" t="str">
        <f>[3]ит.пр!H6</f>
        <v>Базулина М.Н., Терешок А.А.</v>
      </c>
      <c r="I17" s="42"/>
      <c r="J17" s="48">
        <v>5</v>
      </c>
    </row>
    <row r="18" spans="1:10" ht="12" customHeight="1" thickBot="1">
      <c r="A18" s="63"/>
      <c r="B18" s="53"/>
      <c r="C18" s="31"/>
      <c r="D18" s="31"/>
      <c r="E18" s="31"/>
      <c r="F18" s="31"/>
      <c r="G18" s="31"/>
      <c r="H18" s="39"/>
      <c r="I18" s="42"/>
      <c r="J18" s="48"/>
    </row>
    <row r="19" spans="1:10" ht="12" customHeight="1">
      <c r="A19" s="63"/>
      <c r="B19" s="53" t="s">
        <v>5</v>
      </c>
      <c r="C19" s="30" t="str">
        <f>[3]ит.пр!C7</f>
        <v>КИСЕЛАР Анастасия Дмитриевна</v>
      </c>
      <c r="D19" s="30" t="str">
        <f>[3]ит.пр!D7</f>
        <v>10.06.03, 1р</v>
      </c>
      <c r="E19" s="30" t="str">
        <f>[3]ит.пр!E7</f>
        <v>ЦФО</v>
      </c>
      <c r="F19" s="30" t="str">
        <f>[3]ит.пр!F7</f>
        <v>Москва</v>
      </c>
      <c r="G19" s="30">
        <f>[2]ит.пр!G8</f>
        <v>0</v>
      </c>
      <c r="H19" s="38" t="str">
        <f>[3]ит.пр!H7</f>
        <v>Нарицина Е.С.</v>
      </c>
      <c r="I19" s="42"/>
      <c r="J19" s="48">
        <v>6</v>
      </c>
    </row>
    <row r="20" spans="1:10" ht="12" customHeight="1" thickBot="1">
      <c r="A20" s="63"/>
      <c r="B20" s="53"/>
      <c r="C20" s="31"/>
      <c r="D20" s="31"/>
      <c r="E20" s="31"/>
      <c r="F20" s="31"/>
      <c r="G20" s="31"/>
      <c r="H20" s="39"/>
      <c r="I20" s="42"/>
      <c r="J20" s="48"/>
    </row>
    <row r="21" spans="1:10" ht="12" customHeight="1">
      <c r="A21" s="63"/>
      <c r="B21" s="53" t="s">
        <v>6</v>
      </c>
      <c r="C21" s="30" t="str">
        <f>[3]ит.пр!C8</f>
        <v>САФРОНОВА Екатерина Алексеевна</v>
      </c>
      <c r="D21" s="30" t="str">
        <f>[3]ит.пр!D8</f>
        <v>01.04.02, 1р</v>
      </c>
      <c r="E21" s="30" t="str">
        <f>[3]ит.пр!E8</f>
        <v>УФО</v>
      </c>
      <c r="F21" s="30" t="str">
        <f>[3]ит.пр!F8</f>
        <v>Свердловская</v>
      </c>
      <c r="G21" s="30">
        <f>[2]ит.пр!G10</f>
        <v>0</v>
      </c>
      <c r="H21" s="38" t="str">
        <f>[3]ит.пр!H8</f>
        <v>Селянина О.В., Федосеев М.Е.</v>
      </c>
      <c r="I21" s="15"/>
      <c r="J21" s="48">
        <v>7</v>
      </c>
    </row>
    <row r="22" spans="1:10" ht="12" customHeight="1" thickBot="1">
      <c r="A22" s="63"/>
      <c r="B22" s="53"/>
      <c r="C22" s="31"/>
      <c r="D22" s="31"/>
      <c r="E22" s="31"/>
      <c r="F22" s="31"/>
      <c r="G22" s="31"/>
      <c r="H22" s="39"/>
      <c r="I22" s="15"/>
      <c r="J22" s="48"/>
    </row>
    <row r="23" spans="1:10" ht="12" customHeight="1">
      <c r="A23" s="63"/>
      <c r="B23" s="53" t="s">
        <v>6</v>
      </c>
      <c r="C23" s="30" t="str">
        <f>[3]ит.пр!C9</f>
        <v>ПУШКАРЕВА Диана Евгеньевна</v>
      </c>
      <c r="D23" s="30" t="str">
        <f>[3]ит.пр!D9</f>
        <v>24.08.04, 1р</v>
      </c>
      <c r="E23" s="30" t="str">
        <f>[3]ит.пр!E9</f>
        <v>ЦФО</v>
      </c>
      <c r="F23" s="30" t="str">
        <f>[3]ит.пр!F9</f>
        <v>Московская</v>
      </c>
      <c r="G23" s="30">
        <f>[2]ит.пр!G12</f>
        <v>0</v>
      </c>
      <c r="H23" s="38" t="str">
        <f>[3]ит.пр!H9</f>
        <v>Анохин В.Н.</v>
      </c>
      <c r="I23" s="15"/>
      <c r="J23" s="48">
        <v>8</v>
      </c>
    </row>
    <row r="24" spans="1:10" ht="12" customHeight="1" thickBot="1">
      <c r="A24" s="64"/>
      <c r="B24" s="54"/>
      <c r="C24" s="34"/>
      <c r="D24" s="34"/>
      <c r="E24" s="34"/>
      <c r="F24" s="34"/>
      <c r="G24" s="34"/>
      <c r="H24" s="41"/>
      <c r="I24" s="15"/>
      <c r="J24" s="48"/>
    </row>
    <row r="25" spans="1:10" ht="12" customHeight="1" thickBot="1">
      <c r="B25" s="13"/>
      <c r="C25" s="9"/>
      <c r="D25" s="9"/>
      <c r="E25" s="24"/>
      <c r="F25" s="9"/>
      <c r="G25" s="9"/>
      <c r="H25" s="9"/>
      <c r="I25" s="11"/>
    </row>
    <row r="26" spans="1:10" ht="12" customHeight="1">
      <c r="A26" s="62" t="s">
        <v>16</v>
      </c>
      <c r="B26" s="40" t="s">
        <v>4</v>
      </c>
      <c r="C26" s="30" t="str">
        <f>[2]ит.пр!C6</f>
        <v>КАШТАНОВА Галина Григорьевна</v>
      </c>
      <c r="D26" s="30" t="str">
        <f>[2]ит.пр!D6</f>
        <v>23.09.02, кмс</v>
      </c>
      <c r="E26" s="30" t="str">
        <f>[2]ит.пр!E6</f>
        <v>ЦФО</v>
      </c>
      <c r="F26" s="30" t="str">
        <f>[2]ит.пр!F6</f>
        <v>Московская</v>
      </c>
      <c r="G26" s="30"/>
      <c r="H26" s="38" t="str">
        <f>[2]ит.пр!H6</f>
        <v>Нагулин В.А.</v>
      </c>
      <c r="I26" s="42"/>
      <c r="J26" s="48">
        <v>9</v>
      </c>
    </row>
    <row r="27" spans="1:10" ht="12" customHeight="1" thickBot="1">
      <c r="A27" s="63"/>
      <c r="B27" s="35"/>
      <c r="C27" s="31"/>
      <c r="D27" s="31"/>
      <c r="E27" s="31"/>
      <c r="F27" s="31"/>
      <c r="G27" s="31"/>
      <c r="H27" s="39"/>
      <c r="I27" s="42"/>
      <c r="J27" s="48"/>
    </row>
    <row r="28" spans="1:10" ht="12" customHeight="1">
      <c r="A28" s="63"/>
      <c r="B28" s="35" t="s">
        <v>5</v>
      </c>
      <c r="C28" s="30" t="str">
        <f>[2]ит.пр!C7</f>
        <v>ТРОФИМОВА Анастасия Сергеевна</v>
      </c>
      <c r="D28" s="30" t="str">
        <f>[2]ит.пр!D7</f>
        <v>18.06.04, 1р</v>
      </c>
      <c r="E28" s="30" t="str">
        <f>[2]ит.пр!E7</f>
        <v>ЦФО</v>
      </c>
      <c r="F28" s="30" t="str">
        <f>[2]ит.пр!F7</f>
        <v>Тверская</v>
      </c>
      <c r="G28" s="30"/>
      <c r="H28" s="38" t="str">
        <f>[2]ит.пр!H7</f>
        <v>Магомедов Ш.А.</v>
      </c>
      <c r="I28" s="42"/>
      <c r="J28" s="48">
        <v>10</v>
      </c>
    </row>
    <row r="29" spans="1:10" ht="12" customHeight="1" thickBot="1">
      <c r="A29" s="63"/>
      <c r="B29" s="35"/>
      <c r="C29" s="31"/>
      <c r="D29" s="31"/>
      <c r="E29" s="31"/>
      <c r="F29" s="31"/>
      <c r="G29" s="31"/>
      <c r="H29" s="39"/>
      <c r="I29" s="42"/>
      <c r="J29" s="48"/>
    </row>
    <row r="30" spans="1:10" ht="12" customHeight="1">
      <c r="A30" s="63"/>
      <c r="B30" s="35" t="s">
        <v>6</v>
      </c>
      <c r="C30" s="30" t="str">
        <f>[2]ит.пр!C8</f>
        <v>КИРИЛЛОВА Анастасия Сергеевна</v>
      </c>
      <c r="D30" s="30" t="str">
        <f>[2]ит.пр!D8</f>
        <v>03.01.03, кмс</v>
      </c>
      <c r="E30" s="30" t="str">
        <f>[2]ит.пр!E8</f>
        <v>ПФО</v>
      </c>
      <c r="F30" s="30" t="str">
        <f>[2]ит.пр!F8</f>
        <v>Чувашская Р.</v>
      </c>
      <c r="G30" s="30"/>
      <c r="H30" s="38" t="str">
        <f>[2]ит.пр!H8</f>
        <v>Никитин И.Н., Пегасов С.В.</v>
      </c>
      <c r="I30" s="15"/>
      <c r="J30" s="48">
        <v>11</v>
      </c>
    </row>
    <row r="31" spans="1:10" ht="12" customHeight="1" thickBot="1">
      <c r="A31" s="63"/>
      <c r="B31" s="35"/>
      <c r="C31" s="31"/>
      <c r="D31" s="31"/>
      <c r="E31" s="31"/>
      <c r="F31" s="31"/>
      <c r="G31" s="31"/>
      <c r="H31" s="39"/>
      <c r="I31" s="15"/>
      <c r="J31" s="48"/>
    </row>
    <row r="32" spans="1:10" ht="12" customHeight="1">
      <c r="A32" s="63"/>
      <c r="B32" s="35" t="s">
        <v>6</v>
      </c>
      <c r="C32" s="30" t="str">
        <f>[2]ит.пр!C9</f>
        <v>МЕРИНОВА Елена Витальена</v>
      </c>
      <c r="D32" s="30" t="str">
        <f>[2]ит.пр!D9</f>
        <v>27.02.02, 1р</v>
      </c>
      <c r="E32" s="30" t="str">
        <f>[2]ит.пр!E9</f>
        <v>СФО</v>
      </c>
      <c r="F32" s="30" t="str">
        <f>[2]ит.пр!F9</f>
        <v>Новосибирская</v>
      </c>
      <c r="G32" s="30"/>
      <c r="H32" s="38" t="str">
        <f>[2]ит.пр!H9</f>
        <v>Дорогина О.А.</v>
      </c>
      <c r="I32" s="15"/>
      <c r="J32" s="48">
        <v>12</v>
      </c>
    </row>
    <row r="33" spans="1:10" ht="12" customHeight="1" thickBot="1">
      <c r="A33" s="64"/>
      <c r="B33" s="36"/>
      <c r="C33" s="34"/>
      <c r="D33" s="34"/>
      <c r="E33" s="34"/>
      <c r="F33" s="34"/>
      <c r="G33" s="34"/>
      <c r="H33" s="41"/>
      <c r="I33" s="15"/>
      <c r="J33" s="48"/>
    </row>
    <row r="34" spans="1:10" ht="12" customHeight="1" thickBot="1">
      <c r="A34" s="29"/>
      <c r="B34" s="12"/>
      <c r="C34" s="16"/>
      <c r="D34" s="17"/>
      <c r="E34" s="17"/>
      <c r="F34" s="18"/>
      <c r="G34" s="9"/>
      <c r="H34" s="19"/>
      <c r="I34" s="15"/>
    </row>
    <row r="35" spans="1:10" ht="12" customHeight="1">
      <c r="A35" s="59" t="s">
        <v>9</v>
      </c>
      <c r="B35" s="40" t="s">
        <v>4</v>
      </c>
      <c r="C35" s="30" t="str">
        <f>[4]ит.пр!C6</f>
        <v>ЕМЕЛЮКОВА Софья Константиновна</v>
      </c>
      <c r="D35" s="30" t="str">
        <f>[4]ит.пр!D6</f>
        <v>09.03.03, 1р</v>
      </c>
      <c r="E35" s="30" t="str">
        <f>[4]ит.пр!E6</f>
        <v>ПФО</v>
      </c>
      <c r="F35" s="30" t="str">
        <f>[4]ит.пр!F6</f>
        <v>Чувашская Р.</v>
      </c>
      <c r="G35" s="30"/>
      <c r="H35" s="30" t="str">
        <f>[4]ит.пр!H6</f>
        <v>Пегасов С.В.</v>
      </c>
      <c r="I35" s="42"/>
      <c r="J35" s="48">
        <v>13</v>
      </c>
    </row>
    <row r="36" spans="1:10" ht="12" customHeight="1" thickBot="1">
      <c r="A36" s="60"/>
      <c r="B36" s="35"/>
      <c r="C36" s="31"/>
      <c r="D36" s="31"/>
      <c r="E36" s="31"/>
      <c r="F36" s="31"/>
      <c r="G36" s="31"/>
      <c r="H36" s="31"/>
      <c r="I36" s="42"/>
      <c r="J36" s="48"/>
    </row>
    <row r="37" spans="1:10" ht="12" customHeight="1">
      <c r="A37" s="60"/>
      <c r="B37" s="35" t="s">
        <v>5</v>
      </c>
      <c r="C37" s="30" t="str">
        <f>[4]ит.пр!C7</f>
        <v>ФИЛЬКИНА Диана Каховна</v>
      </c>
      <c r="D37" s="30" t="str">
        <f>[4]ит.пр!D7</f>
        <v>11.11.03, 1р</v>
      </c>
      <c r="E37" s="30" t="str">
        <f>[4]ит.пр!E7</f>
        <v>СЗФО</v>
      </c>
      <c r="F37" s="30" t="str">
        <f>[4]ит.пр!F7</f>
        <v>Санкт-Петербург</v>
      </c>
      <c r="G37" s="30"/>
      <c r="H37" s="30" t="str">
        <f>[4]ит.пр!H7</f>
        <v>Савельева О.В.</v>
      </c>
      <c r="I37" s="42"/>
      <c r="J37" s="48">
        <v>14</v>
      </c>
    </row>
    <row r="38" spans="1:10" ht="12" customHeight="1" thickBot="1">
      <c r="A38" s="60"/>
      <c r="B38" s="35"/>
      <c r="C38" s="31"/>
      <c r="D38" s="31"/>
      <c r="E38" s="31"/>
      <c r="F38" s="31"/>
      <c r="G38" s="31"/>
      <c r="H38" s="31"/>
      <c r="I38" s="42"/>
      <c r="J38" s="48"/>
    </row>
    <row r="39" spans="1:10" ht="12" customHeight="1">
      <c r="A39" s="60"/>
      <c r="B39" s="35" t="s">
        <v>6</v>
      </c>
      <c r="C39" s="30" t="str">
        <f>[4]ит.пр!C8</f>
        <v>КЛИМЕНЧЕНКО Полина Евгеньевна</v>
      </c>
      <c r="D39" s="30" t="str">
        <f>[4]ит.пр!D8</f>
        <v>06.02.03, 1р</v>
      </c>
      <c r="E39" s="30" t="str">
        <f>[4]ит.пр!E8</f>
        <v>ЦФО</v>
      </c>
      <c r="F39" s="30" t="str">
        <f>[4]ит.пр!F8</f>
        <v>Москва</v>
      </c>
      <c r="G39" s="30"/>
      <c r="H39" s="30" t="str">
        <f>[4]ит.пр!H8</f>
        <v>Ларин Е.Е.</v>
      </c>
      <c r="I39" s="15"/>
      <c r="J39" s="48">
        <v>15</v>
      </c>
    </row>
    <row r="40" spans="1:10" ht="12" customHeight="1" thickBot="1">
      <c r="A40" s="60"/>
      <c r="B40" s="35"/>
      <c r="C40" s="31"/>
      <c r="D40" s="31"/>
      <c r="E40" s="31"/>
      <c r="F40" s="31"/>
      <c r="G40" s="31"/>
      <c r="H40" s="31"/>
      <c r="I40" s="15"/>
      <c r="J40" s="48"/>
    </row>
    <row r="41" spans="1:10" ht="12" customHeight="1">
      <c r="A41" s="60"/>
      <c r="B41" s="35" t="s">
        <v>6</v>
      </c>
      <c r="C41" s="30" t="str">
        <f>[4]ит.пр!C9</f>
        <v>САРГСЯН АННА Андраникова</v>
      </c>
      <c r="D41" s="30" t="str">
        <f>[4]ит.пр!D9</f>
        <v>14.05.02, кмс</v>
      </c>
      <c r="E41" s="30" t="str">
        <f>[4]ит.пр!E9</f>
        <v>УФО</v>
      </c>
      <c r="F41" s="30" t="str">
        <f>[4]ит.пр!F9</f>
        <v>Ханты-Мансийский АО</v>
      </c>
      <c r="G41" s="30"/>
      <c r="H41" s="30" t="str">
        <f>[4]ит.пр!H9</f>
        <v>Саргсян А.Г.</v>
      </c>
      <c r="I41" s="15"/>
      <c r="J41" s="48">
        <v>16</v>
      </c>
    </row>
    <row r="42" spans="1:10" ht="12" customHeight="1" thickBot="1">
      <c r="A42" s="61"/>
      <c r="B42" s="36"/>
      <c r="C42" s="34"/>
      <c r="D42" s="34"/>
      <c r="E42" s="34"/>
      <c r="F42" s="34"/>
      <c r="G42" s="34"/>
      <c r="H42" s="34"/>
      <c r="I42" s="15"/>
      <c r="J42" s="48"/>
    </row>
    <row r="43" spans="1:10" ht="12" customHeight="1" thickBot="1">
      <c r="A43" s="29"/>
      <c r="B43" s="12"/>
      <c r="C43" s="16"/>
      <c r="D43" s="17"/>
      <c r="E43" s="17"/>
      <c r="F43" s="18"/>
      <c r="G43" s="18"/>
      <c r="H43" s="19"/>
      <c r="I43" s="15"/>
    </row>
    <row r="44" spans="1:10" ht="12" customHeight="1">
      <c r="A44" s="62" t="s">
        <v>10</v>
      </c>
      <c r="B44" s="40" t="s">
        <v>4</v>
      </c>
      <c r="C44" s="30" t="str">
        <f>[5]ит.пр!C6</f>
        <v>РЕВВА Юлия Игоревна</v>
      </c>
      <c r="D44" s="30" t="str">
        <f>[5]ит.пр!D6</f>
        <v>18.12.03, 1р</v>
      </c>
      <c r="E44" s="30" t="str">
        <f>[5]ит.пр!E6</f>
        <v>ЮФО</v>
      </c>
      <c r="F44" s="30" t="str">
        <f>[5]ит.пр!F6</f>
        <v>Р.Крым</v>
      </c>
      <c r="G44" s="30">
        <f>[5]ит.пр!G6</f>
        <v>0</v>
      </c>
      <c r="H44" s="30" t="str">
        <f>[5]ит.пр!H6</f>
        <v>Ревва И.А., Краснов В.В.</v>
      </c>
      <c r="I44" s="42"/>
      <c r="J44" s="48">
        <v>17</v>
      </c>
    </row>
    <row r="45" spans="1:10" ht="12" customHeight="1" thickBot="1">
      <c r="A45" s="63"/>
      <c r="B45" s="35"/>
      <c r="C45" s="31"/>
      <c r="D45" s="31"/>
      <c r="E45" s="31"/>
      <c r="F45" s="31"/>
      <c r="G45" s="31"/>
      <c r="H45" s="31"/>
      <c r="I45" s="42"/>
      <c r="J45" s="48"/>
    </row>
    <row r="46" spans="1:10" ht="12" customHeight="1">
      <c r="A46" s="63"/>
      <c r="B46" s="35" t="s">
        <v>5</v>
      </c>
      <c r="C46" s="30" t="str">
        <f>[5]ит.пр!C7</f>
        <v>ГИГОЛЯН Маргарита Араратовна</v>
      </c>
      <c r="D46" s="30" t="str">
        <f>[5]ит.пр!D7</f>
        <v>11.04.02, 2р</v>
      </c>
      <c r="E46" s="30" t="str">
        <f>[5]ит.пр!E7</f>
        <v>ЦФО</v>
      </c>
      <c r="F46" s="30" t="str">
        <f>[5]ит.пр!F7</f>
        <v>Ивановская</v>
      </c>
      <c r="G46" s="30">
        <f>[5]ит.пр!G7</f>
        <v>0</v>
      </c>
      <c r="H46" s="30" t="str">
        <f>[5]ит.пр!H7</f>
        <v>Володин А.Н., Шубин С.Ю.</v>
      </c>
      <c r="I46" s="42"/>
      <c r="J46" s="48">
        <v>18</v>
      </c>
    </row>
    <row r="47" spans="1:10" ht="12" customHeight="1" thickBot="1">
      <c r="A47" s="63"/>
      <c r="B47" s="35"/>
      <c r="C47" s="31"/>
      <c r="D47" s="31"/>
      <c r="E47" s="31"/>
      <c r="F47" s="31"/>
      <c r="G47" s="31"/>
      <c r="H47" s="31"/>
      <c r="I47" s="42"/>
      <c r="J47" s="48"/>
    </row>
    <row r="48" spans="1:10" ht="12" customHeight="1">
      <c r="A48" s="63"/>
      <c r="B48" s="35" t="s">
        <v>6</v>
      </c>
      <c r="C48" s="30" t="str">
        <f>[5]ит.пр!C8</f>
        <v>КОНДРАШИНА Светлана Андреевна</v>
      </c>
      <c r="D48" s="30" t="str">
        <f>[5]ит.пр!D8</f>
        <v>21.02.03, 1р</v>
      </c>
      <c r="E48" s="30" t="str">
        <f>[5]ит.пр!E8</f>
        <v>ЦФО</v>
      </c>
      <c r="F48" s="30" t="str">
        <f>[5]ит.пр!F8</f>
        <v>Московская</v>
      </c>
      <c r="G48" s="30">
        <f>[5]ит.пр!G8</f>
        <v>0</v>
      </c>
      <c r="H48" s="30" t="str">
        <f>[5]ит.пр!H8</f>
        <v>Бикбаев А.В., Егорова Р.В.</v>
      </c>
      <c r="I48" s="15"/>
      <c r="J48" s="48">
        <v>19</v>
      </c>
    </row>
    <row r="49" spans="1:10" ht="12" customHeight="1" thickBot="1">
      <c r="A49" s="63"/>
      <c r="B49" s="35"/>
      <c r="C49" s="31"/>
      <c r="D49" s="31"/>
      <c r="E49" s="31"/>
      <c r="F49" s="31"/>
      <c r="G49" s="31"/>
      <c r="H49" s="31"/>
      <c r="I49" s="15"/>
      <c r="J49" s="48"/>
    </row>
    <row r="50" spans="1:10" ht="12" customHeight="1">
      <c r="A50" s="63"/>
      <c r="B50" s="35" t="s">
        <v>6</v>
      </c>
      <c r="C50" s="30" t="str">
        <f>[5]ит.пр!C9</f>
        <v>БОНДАРЕНКО Мария Юрьевна</v>
      </c>
      <c r="D50" s="30" t="str">
        <f>[5]ит.пр!D9</f>
        <v>03.08.03, 1р</v>
      </c>
      <c r="E50" s="30" t="str">
        <f>[5]ит.пр!E9</f>
        <v>ПФО</v>
      </c>
      <c r="F50" s="30" t="str">
        <f>[5]ит.пр!F9</f>
        <v>Саратовская</v>
      </c>
      <c r="G50" s="30">
        <f>[5]ит.пр!G9</f>
        <v>0</v>
      </c>
      <c r="H50" s="30" t="str">
        <f>[5]ит.пр!H9</f>
        <v>Никитин А.П.</v>
      </c>
      <c r="I50" s="15"/>
      <c r="J50" s="48">
        <v>20</v>
      </c>
    </row>
    <row r="51" spans="1:10" ht="12" customHeight="1" thickBot="1">
      <c r="A51" s="64"/>
      <c r="B51" s="36"/>
      <c r="C51" s="34"/>
      <c r="D51" s="34"/>
      <c r="E51" s="34"/>
      <c r="F51" s="34"/>
      <c r="G51" s="34"/>
      <c r="H51" s="34"/>
      <c r="I51" s="15"/>
      <c r="J51" s="48"/>
    </row>
    <row r="52" spans="1:10" ht="12" customHeight="1" thickBot="1">
      <c r="B52" s="14"/>
      <c r="C52" s="10"/>
      <c r="D52" s="10"/>
      <c r="E52" s="25"/>
      <c r="F52" s="10"/>
      <c r="G52" s="9"/>
      <c r="H52" s="20"/>
      <c r="I52" s="11"/>
    </row>
    <row r="53" spans="1:10" ht="12" customHeight="1">
      <c r="A53" s="62" t="s">
        <v>17</v>
      </c>
      <c r="B53" s="40" t="s">
        <v>4</v>
      </c>
      <c r="C53" s="30" t="str">
        <f>[6]ит.пр!C6</f>
        <v>ДОРОШЕНКО Екатерина Григорьевна</v>
      </c>
      <c r="D53" s="30" t="str">
        <f>[6]ит.пр!D6</f>
        <v>12.07.02, кмс</v>
      </c>
      <c r="E53" s="30" t="str">
        <f>[6]ит.пр!E6</f>
        <v>СЗФО</v>
      </c>
      <c r="F53" s="30" t="str">
        <f>[6]ит.пр!F6</f>
        <v>Санкт-Петербург</v>
      </c>
      <c r="G53" s="30">
        <f>[6]ит.пр!G6</f>
        <v>0</v>
      </c>
      <c r="H53" s="30" t="str">
        <f>[6]ит.пр!H6</f>
        <v>Алимов М.З., Гасанов А.З.</v>
      </c>
      <c r="I53" s="42"/>
      <c r="J53" s="48">
        <v>21</v>
      </c>
    </row>
    <row r="54" spans="1:10" ht="12" customHeight="1" thickBot="1">
      <c r="A54" s="63"/>
      <c r="B54" s="35"/>
      <c r="C54" s="31"/>
      <c r="D54" s="31"/>
      <c r="E54" s="31"/>
      <c r="F54" s="31"/>
      <c r="G54" s="31"/>
      <c r="H54" s="31"/>
      <c r="I54" s="42"/>
      <c r="J54" s="48"/>
    </row>
    <row r="55" spans="1:10" ht="12" customHeight="1">
      <c r="A55" s="63"/>
      <c r="B55" s="35" t="s">
        <v>5</v>
      </c>
      <c r="C55" s="30" t="str">
        <f>[6]ит.пр!C7</f>
        <v>ДЖУМАЕВА Кристина Максатмуратовна</v>
      </c>
      <c r="D55" s="30" t="str">
        <f>[7]ит.пр!D8</f>
        <v>07.11.03, 3р</v>
      </c>
      <c r="E55" s="30" t="str">
        <f>[7]ит.пр!E8</f>
        <v>ЦФО</v>
      </c>
      <c r="F55" s="30" t="str">
        <f>[7]ит.пр!F8</f>
        <v>Липецкая</v>
      </c>
      <c r="G55" s="30">
        <f>[7]ит.пр!G8</f>
        <v>0</v>
      </c>
      <c r="H55" s="38" t="str">
        <f>[7]ит.пр!H8</f>
        <v>Лопуносов В.Н.</v>
      </c>
      <c r="I55" s="42"/>
      <c r="J55" s="48">
        <v>22</v>
      </c>
    </row>
    <row r="56" spans="1:10" ht="12" customHeight="1" thickBot="1">
      <c r="A56" s="63"/>
      <c r="B56" s="35"/>
      <c r="C56" s="31"/>
      <c r="D56" s="31"/>
      <c r="E56" s="31"/>
      <c r="F56" s="31"/>
      <c r="G56" s="31"/>
      <c r="H56" s="39"/>
      <c r="I56" s="42"/>
      <c r="J56" s="48"/>
    </row>
    <row r="57" spans="1:10" ht="12" customHeight="1">
      <c r="A57" s="63"/>
      <c r="B57" s="35" t="s">
        <v>6</v>
      </c>
      <c r="C57" s="30" t="str">
        <f>[6]ит.пр!C8</f>
        <v>ЕРИЛИНА Милена Сергеевна</v>
      </c>
      <c r="D57" s="30" t="str">
        <f>[6]ит.пр!D8</f>
        <v>07.12.02, 1р</v>
      </c>
      <c r="E57" s="30" t="str">
        <f>[6]ит.пр!E8</f>
        <v>ЦФО</v>
      </c>
      <c r="F57" s="30" t="str">
        <f>[6]ит.пр!F8</f>
        <v>Смоленская</v>
      </c>
      <c r="G57" s="30">
        <f>[6]ит.пр!G8</f>
        <v>0</v>
      </c>
      <c r="H57" s="30" t="str">
        <f>[6]ит.пр!H8</f>
        <v>Сергеев Р.И., Мартыненко Е.А., Фролов А.В.</v>
      </c>
      <c r="I57" s="15"/>
      <c r="J57" s="48">
        <v>23</v>
      </c>
    </row>
    <row r="58" spans="1:10" ht="12" customHeight="1" thickBot="1">
      <c r="A58" s="63"/>
      <c r="B58" s="35"/>
      <c r="C58" s="31"/>
      <c r="D58" s="31"/>
      <c r="E58" s="31"/>
      <c r="F58" s="31"/>
      <c r="G58" s="31"/>
      <c r="H58" s="31"/>
      <c r="I58" s="15"/>
      <c r="J58" s="48"/>
    </row>
    <row r="59" spans="1:10" ht="12" customHeight="1">
      <c r="A59" s="63"/>
      <c r="B59" s="35" t="s">
        <v>6</v>
      </c>
      <c r="C59" s="30" t="str">
        <f>[6]ит.пр!C9</f>
        <v>МЕДВЕДЕВА Ксения Геннадьевна</v>
      </c>
      <c r="D59" s="30" t="str">
        <f>[6]ит.пр!D9</f>
        <v>13.06.03, 1р</v>
      </c>
      <c r="E59" s="30" t="str">
        <f>[6]ит.пр!E9</f>
        <v>ЦФО</v>
      </c>
      <c r="F59" s="30" t="str">
        <f>[6]ит.пр!F9</f>
        <v>Брянская</v>
      </c>
      <c r="G59" s="30">
        <f>[6]ит.пр!G9</f>
        <v>0</v>
      </c>
      <c r="H59" s="30" t="str">
        <f>[6]ит.пр!H9</f>
        <v>Мачехин А.Н.</v>
      </c>
      <c r="I59" s="15"/>
      <c r="J59" s="48">
        <v>24</v>
      </c>
    </row>
    <row r="60" spans="1:10" ht="12" customHeight="1" thickBot="1">
      <c r="A60" s="64"/>
      <c r="B60" s="36"/>
      <c r="C60" s="34"/>
      <c r="D60" s="34"/>
      <c r="E60" s="34"/>
      <c r="F60" s="34"/>
      <c r="G60" s="34"/>
      <c r="H60" s="34"/>
      <c r="I60" s="15"/>
      <c r="J60" s="48"/>
    </row>
    <row r="61" spans="1:10" ht="12" customHeight="1" thickBot="1">
      <c r="B61" s="13"/>
      <c r="C61" s="9"/>
      <c r="D61" s="9"/>
      <c r="E61" s="24"/>
      <c r="F61" s="9"/>
      <c r="G61" s="9"/>
      <c r="H61" s="21"/>
      <c r="I61" s="11"/>
    </row>
    <row r="62" spans="1:10" ht="12" customHeight="1">
      <c r="A62" s="59" t="s">
        <v>18</v>
      </c>
      <c r="B62" s="40" t="s">
        <v>4</v>
      </c>
      <c r="C62" s="30" t="str">
        <f>[7]ит.пр!C6</f>
        <v>ЛОБАНОВА Елизавета Владимировна</v>
      </c>
      <c r="D62" s="30" t="str">
        <f>[7]ит.пр!D6</f>
        <v>17.02.02, 1р</v>
      </c>
      <c r="E62" s="30" t="str">
        <f>[7]ит.пр!E6</f>
        <v>ЦФО</v>
      </c>
      <c r="F62" s="30" t="str">
        <f>[7]ит.пр!F6</f>
        <v>Брянская</v>
      </c>
      <c r="G62" s="30">
        <f>[7]ит.пр!G6</f>
        <v>0</v>
      </c>
      <c r="H62" s="30" t="str">
        <f>[7]ит.пр!H6</f>
        <v>Терешек А.А., Терешок В.А.</v>
      </c>
      <c r="I62" s="42"/>
      <c r="J62" s="48">
        <v>25</v>
      </c>
    </row>
    <row r="63" spans="1:10" ht="12" customHeight="1" thickBot="1">
      <c r="A63" s="60"/>
      <c r="B63" s="35"/>
      <c r="C63" s="31"/>
      <c r="D63" s="31"/>
      <c r="E63" s="31"/>
      <c r="F63" s="31"/>
      <c r="G63" s="31"/>
      <c r="H63" s="31"/>
      <c r="I63" s="42"/>
      <c r="J63" s="48"/>
    </row>
    <row r="64" spans="1:10" ht="12" customHeight="1">
      <c r="A64" s="60"/>
      <c r="B64" s="35" t="s">
        <v>5</v>
      </c>
      <c r="C64" s="30" t="str">
        <f>[7]ит.пр!C7</f>
        <v>КОЛЕСНИК Анастасия Викторовна</v>
      </c>
      <c r="D64" s="30" t="str">
        <f>[7]ит.пр!D7</f>
        <v>19.11.02, кмс</v>
      </c>
      <c r="E64" s="30" t="str">
        <f>[7]ит.пр!E7</f>
        <v>УФО</v>
      </c>
      <c r="F64" s="30" t="str">
        <f>[7]ит.пр!F7</f>
        <v>Свердловская</v>
      </c>
      <c r="G64" s="30">
        <f>[7]ит.пр!G7</f>
        <v>0</v>
      </c>
      <c r="H64" s="30" t="str">
        <f>[7]ит.пр!H7</f>
        <v>Путинцев Л.В., Бекетов В.В.</v>
      </c>
      <c r="I64" s="42"/>
      <c r="J64" s="48">
        <v>26</v>
      </c>
    </row>
    <row r="65" spans="1:10" ht="12" customHeight="1" thickBot="1">
      <c r="A65" s="60"/>
      <c r="B65" s="35"/>
      <c r="C65" s="31"/>
      <c r="D65" s="31"/>
      <c r="E65" s="31"/>
      <c r="F65" s="31"/>
      <c r="G65" s="31"/>
      <c r="H65" s="31"/>
      <c r="I65" s="42"/>
      <c r="J65" s="48"/>
    </row>
    <row r="66" spans="1:10" ht="12" customHeight="1">
      <c r="A66" s="60"/>
      <c r="B66" s="35" t="s">
        <v>6</v>
      </c>
      <c r="C66" s="30" t="str">
        <f>[7]ит.пр!C8</f>
        <v xml:space="preserve">ХОЛОДЯЕВА Екатерина Романовна </v>
      </c>
      <c r="D66" s="30" t="str">
        <f>[7]ит.пр!D8</f>
        <v>07.11.03, 3р</v>
      </c>
      <c r="E66" s="30" t="str">
        <f>[7]ит.пр!E8</f>
        <v>ЦФО</v>
      </c>
      <c r="F66" s="30" t="str">
        <f>[7]ит.пр!F8</f>
        <v>Липецкая</v>
      </c>
      <c r="G66" s="30">
        <f>[7]ит.пр!G8</f>
        <v>0</v>
      </c>
      <c r="H66" s="30" t="str">
        <f>[7]ит.пр!H8</f>
        <v>Лопуносов В.Н.</v>
      </c>
      <c r="I66" s="15"/>
      <c r="J66" s="48">
        <v>27</v>
      </c>
    </row>
    <row r="67" spans="1:10" ht="12" customHeight="1" thickBot="1">
      <c r="A67" s="60"/>
      <c r="B67" s="35"/>
      <c r="C67" s="31"/>
      <c r="D67" s="31"/>
      <c r="E67" s="31"/>
      <c r="F67" s="31"/>
      <c r="G67" s="31"/>
      <c r="H67" s="31"/>
      <c r="I67" s="15"/>
      <c r="J67" s="48"/>
    </row>
    <row r="68" spans="1:10" ht="12" customHeight="1">
      <c r="A68" s="60"/>
      <c r="B68" s="35" t="s">
        <v>6</v>
      </c>
      <c r="C68" s="30" t="str">
        <f>[7]ит.пр!C9</f>
        <v>ГЛУХОВА Дарья Алексеевна</v>
      </c>
      <c r="D68" s="30" t="str">
        <f>[7]ит.пр!D9</f>
        <v>06.12.02, 2р</v>
      </c>
      <c r="E68" s="30" t="str">
        <f>[7]ит.пр!E9</f>
        <v>ПФО</v>
      </c>
      <c r="F68" s="30" t="str">
        <f>[7]ит.пр!F9</f>
        <v>Саратовская</v>
      </c>
      <c r="G68" s="30">
        <f>[7]ит.пр!G9</f>
        <v>0</v>
      </c>
      <c r="H68" s="30" t="str">
        <f>[7]ит.пр!H9</f>
        <v>Ерокин В.А.</v>
      </c>
      <c r="I68" s="15"/>
      <c r="J68" s="48">
        <v>28</v>
      </c>
    </row>
    <row r="69" spans="1:10" ht="12" customHeight="1" thickBot="1">
      <c r="A69" s="61"/>
      <c r="B69" s="36"/>
      <c r="C69" s="34"/>
      <c r="D69" s="34"/>
      <c r="E69" s="34"/>
      <c r="F69" s="34"/>
      <c r="G69" s="34"/>
      <c r="H69" s="34"/>
      <c r="I69" s="15"/>
      <c r="J69" s="48"/>
    </row>
    <row r="70" spans="1:10" ht="12" customHeight="1" thickBot="1">
      <c r="B70" s="13"/>
      <c r="C70" s="9"/>
      <c r="D70" s="9"/>
      <c r="E70" s="24"/>
      <c r="F70" s="9"/>
      <c r="G70" s="9"/>
      <c r="H70" s="21"/>
      <c r="I70" s="11"/>
    </row>
    <row r="71" spans="1:10" ht="12" customHeight="1">
      <c r="A71" s="59" t="s">
        <v>19</v>
      </c>
      <c r="B71" s="40" t="s">
        <v>4</v>
      </c>
      <c r="C71" s="30" t="str">
        <f>[8]ит.пр!C6</f>
        <v>ФИЛИНА Диана Эдуардовна</v>
      </c>
      <c r="D71" s="30" t="str">
        <f>[8]ит.пр!D6</f>
        <v>15.08.03, 1р</v>
      </c>
      <c r="E71" s="30" t="str">
        <f>[8]ит.пр!E6</f>
        <v>ЦФО</v>
      </c>
      <c r="F71" s="30" t="str">
        <f>[8]ит.пр!F6</f>
        <v xml:space="preserve">Рязанская </v>
      </c>
      <c r="G71" s="30">
        <f>[8]ит.пр!G6</f>
        <v>0</v>
      </c>
      <c r="H71" s="38" t="str">
        <f>[8]ит.пр!H6</f>
        <v>Гаврюшин Ю.А., Гришакин К.В.</v>
      </c>
      <c r="I71" s="42"/>
      <c r="J71" s="48">
        <v>29</v>
      </c>
    </row>
    <row r="72" spans="1:10" ht="12" customHeight="1" thickBot="1">
      <c r="A72" s="60"/>
      <c r="B72" s="35"/>
      <c r="C72" s="31"/>
      <c r="D72" s="31"/>
      <c r="E72" s="31"/>
      <c r="F72" s="31"/>
      <c r="G72" s="31"/>
      <c r="H72" s="39"/>
      <c r="I72" s="42"/>
      <c r="J72" s="48"/>
    </row>
    <row r="73" spans="1:10" ht="12" customHeight="1">
      <c r="A73" s="60"/>
      <c r="B73" s="35" t="s">
        <v>5</v>
      </c>
      <c r="C73" s="30" t="str">
        <f>[8]ит.пр!C7</f>
        <v>НОВИК Наталья Акрамовна</v>
      </c>
      <c r="D73" s="30" t="str">
        <f>[8]ит.пр!D7</f>
        <v>20.07.02, кмс</v>
      </c>
      <c r="E73" s="30" t="str">
        <f>[8]ит.пр!E7</f>
        <v>ЦФО</v>
      </c>
      <c r="F73" s="30" t="str">
        <f>[8]ит.пр!F7</f>
        <v>Москва</v>
      </c>
      <c r="G73" s="30">
        <f>[8]ит.пр!G7</f>
        <v>0</v>
      </c>
      <c r="H73" s="38" t="str">
        <f>[8]ит.пр!H7</f>
        <v>Кораллов А.С., Кораллова И.С.</v>
      </c>
      <c r="I73" s="42"/>
      <c r="J73" s="48">
        <v>30</v>
      </c>
    </row>
    <row r="74" spans="1:10" ht="12" customHeight="1" thickBot="1">
      <c r="A74" s="60"/>
      <c r="B74" s="35"/>
      <c r="C74" s="31"/>
      <c r="D74" s="31"/>
      <c r="E74" s="31"/>
      <c r="F74" s="31"/>
      <c r="G74" s="31"/>
      <c r="H74" s="39"/>
      <c r="I74" s="42"/>
      <c r="J74" s="48"/>
    </row>
    <row r="75" spans="1:10" ht="12" customHeight="1">
      <c r="A75" s="60"/>
      <c r="B75" s="35" t="s">
        <v>6</v>
      </c>
      <c r="C75" s="30" t="str">
        <f>[8]ит.пр!C8</f>
        <v>МИШИНА Нина Николаевна</v>
      </c>
      <c r="D75" s="30" t="str">
        <f>[8]ит.пр!D8</f>
        <v>20.01.04, 2р</v>
      </c>
      <c r="E75" s="30" t="str">
        <f>[8]ит.пр!E8</f>
        <v>ПФО</v>
      </c>
      <c r="F75" s="30" t="str">
        <f>[8]ит.пр!F8</f>
        <v>Пензенская</v>
      </c>
      <c r="G75" s="30">
        <f>[8]ит.пр!G8</f>
        <v>0</v>
      </c>
      <c r="H75" s="38" t="str">
        <f>[8]ит.пр!H8</f>
        <v>Солуянов В.В.</v>
      </c>
      <c r="I75" s="15"/>
      <c r="J75" s="48">
        <v>31</v>
      </c>
    </row>
    <row r="76" spans="1:10" ht="12" customHeight="1" thickBot="1">
      <c r="A76" s="60"/>
      <c r="B76" s="35"/>
      <c r="C76" s="31"/>
      <c r="D76" s="31"/>
      <c r="E76" s="31"/>
      <c r="F76" s="31"/>
      <c r="G76" s="31"/>
      <c r="H76" s="39"/>
      <c r="I76" s="15"/>
      <c r="J76" s="48"/>
    </row>
    <row r="77" spans="1:10" ht="12" customHeight="1">
      <c r="A77" s="60"/>
      <c r="B77" s="35" t="s">
        <v>6</v>
      </c>
      <c r="C77" s="30" t="str">
        <f>[8]ит.пр!C9</f>
        <v>БОРЗАКОВА Софья Алексеевна</v>
      </c>
      <c r="D77" s="30" t="str">
        <f>[8]ит.пр!D9</f>
        <v>11.09.02, 1р</v>
      </c>
      <c r="E77" s="30" t="str">
        <f>[8]ит.пр!E9</f>
        <v>ЦФО</v>
      </c>
      <c r="F77" s="30" t="str">
        <f>[8]ит.пр!F9</f>
        <v>Калужская</v>
      </c>
      <c r="G77" s="30">
        <f>[8]ит.пр!G9</f>
        <v>0</v>
      </c>
      <c r="H77" s="38" t="str">
        <f>[8]ит.пр!H9</f>
        <v>Волков М.К., Терешок А.А.</v>
      </c>
      <c r="I77" s="15"/>
      <c r="J77" s="48">
        <v>32</v>
      </c>
    </row>
    <row r="78" spans="1:10" ht="12" customHeight="1" thickBot="1">
      <c r="A78" s="61"/>
      <c r="B78" s="36"/>
      <c r="C78" s="34"/>
      <c r="D78" s="34"/>
      <c r="E78" s="34"/>
      <c r="F78" s="34"/>
      <c r="G78" s="34"/>
      <c r="H78" s="41"/>
      <c r="I78" s="15"/>
      <c r="J78" s="48"/>
    </row>
    <row r="79" spans="1:10" ht="12" customHeight="1" thickBot="1">
      <c r="B79" s="13"/>
      <c r="C79" s="9"/>
      <c r="D79" s="9"/>
      <c r="E79" s="24"/>
      <c r="F79" s="9"/>
      <c r="G79" s="9"/>
      <c r="H79" s="21"/>
      <c r="I79" s="11"/>
    </row>
    <row r="80" spans="1:10" ht="12" customHeight="1">
      <c r="A80" s="62" t="s">
        <v>20</v>
      </c>
      <c r="B80" s="40" t="s">
        <v>4</v>
      </c>
      <c r="C80" s="30" t="str">
        <f>[9]ит.пр!C6</f>
        <v>ОСТАПЕЦ Ирина Алексеевна</v>
      </c>
      <c r="D80" s="30" t="str">
        <f>[9]ит.пр!D6</f>
        <v>02.03.02, 1р</v>
      </c>
      <c r="E80" s="30" t="str">
        <f>[9]ит.пр!E6</f>
        <v>ПФО</v>
      </c>
      <c r="F80" s="30" t="str">
        <f>[9]ит.пр!F6</f>
        <v>Нижегородская</v>
      </c>
      <c r="G80" s="30">
        <f>[9]ит.пр!G6</f>
        <v>0</v>
      </c>
      <c r="H80" s="30" t="str">
        <f>[9]ит.пр!H6</f>
        <v>Сетнеров М.В.</v>
      </c>
      <c r="I80" s="42"/>
      <c r="J80" s="48">
        <v>33</v>
      </c>
    </row>
    <row r="81" spans="1:10" ht="12" customHeight="1" thickBot="1">
      <c r="A81" s="63"/>
      <c r="B81" s="35"/>
      <c r="C81" s="31"/>
      <c r="D81" s="31"/>
      <c r="E81" s="31"/>
      <c r="F81" s="31"/>
      <c r="G81" s="31"/>
      <c r="H81" s="31"/>
      <c r="I81" s="42"/>
      <c r="J81" s="48"/>
    </row>
    <row r="82" spans="1:10" ht="12" customHeight="1">
      <c r="A82" s="63"/>
      <c r="B82" s="35" t="s">
        <v>5</v>
      </c>
      <c r="C82" s="30" t="str">
        <f>[9]ит.пр!C7</f>
        <v>АЛЛЕНОВА Елена Дмитриевна</v>
      </c>
      <c r="D82" s="30" t="str">
        <f>[9]ит.пр!D7</f>
        <v>23.03.03, кмс</v>
      </c>
      <c r="E82" s="30" t="str">
        <f>[9]ит.пр!E7</f>
        <v>ЦФО</v>
      </c>
      <c r="F82" s="30" t="str">
        <f>[9]ит.пр!F7</f>
        <v>Тульская</v>
      </c>
      <c r="G82" s="30">
        <f>[9]ит.пр!G7</f>
        <v>0</v>
      </c>
      <c r="H82" s="30" t="str">
        <f>[9]ит.пр!H7</f>
        <v>Афонина И.П., Ворфоломеев В.П.</v>
      </c>
      <c r="I82" s="30">
        <f>[9]ит.пр!I7</f>
        <v>0</v>
      </c>
      <c r="J82" s="48">
        <v>34</v>
      </c>
    </row>
    <row r="83" spans="1:10" ht="12" customHeight="1" thickBot="1">
      <c r="A83" s="63"/>
      <c r="B83" s="35"/>
      <c r="C83" s="31"/>
      <c r="D83" s="31"/>
      <c r="E83" s="31"/>
      <c r="F83" s="31"/>
      <c r="G83" s="31"/>
      <c r="H83" s="31"/>
      <c r="I83" s="31"/>
      <c r="J83" s="48"/>
    </row>
    <row r="84" spans="1:10" ht="12" customHeight="1">
      <c r="A84" s="63"/>
      <c r="B84" s="35" t="s">
        <v>6</v>
      </c>
      <c r="C84" s="30" t="str">
        <f>[9]ит.пр!C8</f>
        <v>СЕНАТАРОВА Вера Сергеевна</v>
      </c>
      <c r="D84" s="30" t="str">
        <f>[9]ит.пр!D8</f>
        <v>08.04.02, 1р</v>
      </c>
      <c r="E84" s="30" t="str">
        <f>[9]ит.пр!E8</f>
        <v>УФО</v>
      </c>
      <c r="F84" s="30" t="str">
        <f>[9]ит.пр!F8</f>
        <v>Свердловская</v>
      </c>
      <c r="G84" s="30">
        <f>[9]ит.пр!G8</f>
        <v>0</v>
      </c>
      <c r="H84" s="30" t="str">
        <f>[9]ит.пр!H8</f>
        <v>Пестич В.Н.</v>
      </c>
      <c r="I84" s="15"/>
      <c r="J84" s="48">
        <v>35</v>
      </c>
    </row>
    <row r="85" spans="1:10" ht="12" customHeight="1" thickBot="1">
      <c r="A85" s="63"/>
      <c r="B85" s="35"/>
      <c r="C85" s="31"/>
      <c r="D85" s="31"/>
      <c r="E85" s="31"/>
      <c r="F85" s="31"/>
      <c r="G85" s="31"/>
      <c r="H85" s="31"/>
      <c r="I85" s="15"/>
      <c r="J85" s="48"/>
    </row>
    <row r="86" spans="1:10" ht="12" customHeight="1">
      <c r="A86" s="63"/>
      <c r="B86" s="35" t="s">
        <v>6</v>
      </c>
      <c r="C86" s="30" t="str">
        <f>[9]ит.пр!C9</f>
        <v>ПУШКАРЕВА Екатерина Александровна</v>
      </c>
      <c r="D86" s="30" t="str">
        <f>[9]ит.пр!D9</f>
        <v>19.06.02, 2р</v>
      </c>
      <c r="E86" s="30" t="str">
        <f>[9]ит.пр!E9</f>
        <v>ЦФО</v>
      </c>
      <c r="F86" s="30" t="str">
        <f>[9]ит.пр!F9</f>
        <v>Костромская</v>
      </c>
      <c r="G86" s="30">
        <f>[9]ит.пр!G9</f>
        <v>0</v>
      </c>
      <c r="H86" s="30" t="str">
        <f>[9]ит.пр!H9</f>
        <v>Филиппов А.Н., Филиппова М.В.</v>
      </c>
      <c r="I86" s="15"/>
      <c r="J86" s="48">
        <v>36</v>
      </c>
    </row>
    <row r="87" spans="1:10" ht="12" customHeight="1" thickBot="1">
      <c r="A87" s="64"/>
      <c r="B87" s="36"/>
      <c r="C87" s="34"/>
      <c r="D87" s="34"/>
      <c r="E87" s="34"/>
      <c r="F87" s="34"/>
      <c r="G87" s="34"/>
      <c r="H87" s="34"/>
      <c r="I87" s="15"/>
      <c r="J87" s="48"/>
    </row>
    <row r="88" spans="1:10" ht="12" customHeight="1" thickBot="1">
      <c r="B88" s="13"/>
      <c r="C88" s="9"/>
      <c r="D88" s="9"/>
      <c r="E88" s="24"/>
      <c r="F88" s="9"/>
      <c r="G88" s="9"/>
      <c r="H88" s="21"/>
      <c r="I88" s="11"/>
    </row>
    <row r="89" spans="1:10" ht="12" customHeight="1">
      <c r="A89" s="59" t="s">
        <v>21</v>
      </c>
      <c r="B89" s="40" t="s">
        <v>4</v>
      </c>
      <c r="C89" s="32" t="str">
        <f>[10]ит.пр!C6</f>
        <v>МИХЕЕВА Ольга Игоревна</v>
      </c>
      <c r="D89" s="32" t="str">
        <f>[10]ит.пр!D6</f>
        <v>21.09.02, 1р</v>
      </c>
      <c r="E89" s="32" t="str">
        <f>[10]ит.пр!E6</f>
        <v>УФО</v>
      </c>
      <c r="F89" s="32" t="str">
        <f>[10]ит.пр!F6</f>
        <v>Свердловская</v>
      </c>
      <c r="G89" s="32">
        <f>[10]ит.пр!G6</f>
        <v>0</v>
      </c>
      <c r="H89" s="32" t="str">
        <f>[10]ит.пр!H6</f>
        <v>Селянина О.В., Федосеев М.Е.</v>
      </c>
      <c r="I89" s="32">
        <f>[10]ит.пр!I6</f>
        <v>0</v>
      </c>
      <c r="J89" s="48">
        <v>37</v>
      </c>
    </row>
    <row r="90" spans="1:10" ht="12" customHeight="1" thickBot="1">
      <c r="A90" s="60"/>
      <c r="B90" s="35"/>
      <c r="C90" s="33"/>
      <c r="D90" s="33"/>
      <c r="E90" s="33"/>
      <c r="F90" s="33"/>
      <c r="G90" s="33"/>
      <c r="H90" s="33"/>
      <c r="I90" s="33"/>
      <c r="J90" s="48"/>
    </row>
    <row r="91" spans="1:10" ht="12" customHeight="1">
      <c r="A91" s="60"/>
      <c r="B91" s="35" t="s">
        <v>5</v>
      </c>
      <c r="C91" s="32" t="str">
        <f>[10]ит.пр!C7</f>
        <v>НЕДЗВЕЦКАЯ Анастасия Александровна</v>
      </c>
      <c r="D91" s="32" t="str">
        <f>[10]ит.пр!D7</f>
        <v>19.12.02, 1р</v>
      </c>
      <c r="E91" s="32" t="str">
        <f>[10]ит.пр!E7</f>
        <v>ЦФО</v>
      </c>
      <c r="F91" s="32" t="str">
        <f>[10]ит.пр!F7</f>
        <v>Калужская</v>
      </c>
      <c r="G91" s="32">
        <f>[10]ит.пр!G7</f>
        <v>0</v>
      </c>
      <c r="H91" s="32" t="str">
        <f>[10]ит.пр!H7</f>
        <v>Шульга Г.В.</v>
      </c>
      <c r="I91" s="32">
        <f>[10]ит.пр!I7</f>
        <v>0</v>
      </c>
      <c r="J91" s="48">
        <v>38</v>
      </c>
    </row>
    <row r="92" spans="1:10" ht="12" customHeight="1" thickBot="1">
      <c r="A92" s="60"/>
      <c r="B92" s="35"/>
      <c r="C92" s="33"/>
      <c r="D92" s="33"/>
      <c r="E92" s="33"/>
      <c r="F92" s="33"/>
      <c r="G92" s="33"/>
      <c r="H92" s="33"/>
      <c r="I92" s="33"/>
      <c r="J92" s="48"/>
    </row>
    <row r="93" spans="1:10" ht="12" customHeight="1">
      <c r="A93" s="60"/>
      <c r="B93" s="35" t="s">
        <v>6</v>
      </c>
      <c r="C93" s="32" t="str">
        <f>[10]ит.пр!C8</f>
        <v>КАРАЕВА Екатерина Мусулмановна</v>
      </c>
      <c r="D93" s="32" t="str">
        <f>[10]ит.пр!D8</f>
        <v>20.05.03, 1р</v>
      </c>
      <c r="E93" s="32" t="str">
        <f>[10]ит.пр!E8</f>
        <v>ЦФО</v>
      </c>
      <c r="F93" s="32" t="str">
        <f>[10]ит.пр!F8</f>
        <v>Московская</v>
      </c>
      <c r="G93" s="32">
        <f>[10]ит.пр!G8</f>
        <v>0</v>
      </c>
      <c r="H93" s="32" t="str">
        <f>[10]ит.пр!H8</f>
        <v>Нагулин В.А.</v>
      </c>
      <c r="I93" s="15"/>
      <c r="J93" s="48">
        <v>39</v>
      </c>
    </row>
    <row r="94" spans="1:10" ht="12" customHeight="1" thickBot="1">
      <c r="A94" s="60"/>
      <c r="B94" s="35"/>
      <c r="C94" s="33"/>
      <c r="D94" s="33"/>
      <c r="E94" s="33"/>
      <c r="F94" s="33"/>
      <c r="G94" s="33"/>
      <c r="H94" s="33"/>
      <c r="I94" s="15"/>
      <c r="J94" s="48"/>
    </row>
    <row r="95" spans="1:10" ht="12" customHeight="1">
      <c r="A95" s="60"/>
      <c r="B95" s="35" t="s">
        <v>6</v>
      </c>
      <c r="C95" s="32" t="str">
        <f>[10]ит.пр!C9</f>
        <v>ЯДРИНА Анастасия Алексеевна</v>
      </c>
      <c r="D95" s="32" t="str">
        <f>[10]ит.пр!D9</f>
        <v>28.12.02, кмс</v>
      </c>
      <c r="E95" s="32" t="str">
        <f>[10]ит.пр!E9</f>
        <v>СФО</v>
      </c>
      <c r="F95" s="32" t="str">
        <f>[10]ит.пр!F9</f>
        <v>Новосибирская</v>
      </c>
      <c r="G95" s="32">
        <f>[10]ит.пр!G9</f>
        <v>0</v>
      </c>
      <c r="H95" s="32" t="str">
        <f>[10]ит.пр!H9</f>
        <v>Сабитова Л.Б., Якубенко К.А.</v>
      </c>
      <c r="I95" s="15"/>
      <c r="J95" s="48">
        <v>40</v>
      </c>
    </row>
    <row r="96" spans="1:10" ht="12" customHeight="1" thickBot="1">
      <c r="A96" s="61"/>
      <c r="B96" s="36"/>
      <c r="C96" s="37"/>
      <c r="D96" s="37"/>
      <c r="E96" s="37"/>
      <c r="F96" s="37"/>
      <c r="G96" s="37"/>
      <c r="H96" s="37"/>
      <c r="I96" s="15"/>
      <c r="J96" s="48"/>
    </row>
    <row r="97" spans="1:19" ht="9" customHeight="1">
      <c r="B97" s="12"/>
      <c r="C97" s="3"/>
      <c r="D97" s="4"/>
      <c r="E97" s="4"/>
      <c r="F97" s="5"/>
      <c r="G97" s="5"/>
      <c r="H97" s="3"/>
    </row>
    <row r="98" spans="1:19" ht="29.25" customHeight="1">
      <c r="A98" s="1"/>
      <c r="B98" s="2"/>
      <c r="C98" s="3"/>
      <c r="D98" s="4"/>
      <c r="E98" s="4"/>
      <c r="F98" s="5"/>
      <c r="G98" s="5"/>
      <c r="H98" s="3"/>
      <c r="J98" s="1"/>
    </row>
    <row r="99" spans="1:19" ht="12" customHeight="1">
      <c r="A99" s="1"/>
      <c r="B99" s="23" t="str">
        <f>[1]реквизиты!$A$6</f>
        <v>Гл. судья, судья ВК</v>
      </c>
      <c r="C99" s="6"/>
      <c r="D99" s="6"/>
      <c r="E99" s="26"/>
      <c r="F99" s="23" t="str">
        <f>[1]реквизиты!$G$6</f>
        <v>С.В.Сапожников</v>
      </c>
      <c r="G99" s="23"/>
      <c r="H99" s="6"/>
    </row>
    <row r="100" spans="1:19" ht="21.75" customHeight="1">
      <c r="A100" s="1"/>
      <c r="B100" s="23"/>
      <c r="C100" s="7"/>
      <c r="D100" s="7"/>
      <c r="E100" s="27"/>
      <c r="F100" s="22" t="str">
        <f>[1]реквизиты!$G$7</f>
        <v>/Ярославль/</v>
      </c>
      <c r="G100" s="22"/>
      <c r="H100" s="7"/>
    </row>
    <row r="101" spans="1:19" ht="12" customHeight="1">
      <c r="A101" s="1"/>
      <c r="B101" s="23" t="str">
        <f>[1]реквизиты!$A$8</f>
        <v>Гл. секретарь, судья ВК</v>
      </c>
      <c r="C101" s="7"/>
      <c r="D101" s="7"/>
      <c r="E101" s="27"/>
      <c r="F101" s="23" t="str">
        <f>[1]реквизиты!$G$8</f>
        <v>Д.А.Курбатов</v>
      </c>
      <c r="G101" s="23"/>
      <c r="H101" s="6"/>
    </row>
    <row r="102" spans="1:19" ht="12" customHeight="1">
      <c r="C102" s="1"/>
      <c r="F102" t="str">
        <f>[1]реквизиты!$G$9</f>
        <v>/Рязань/</v>
      </c>
      <c r="H102" s="7"/>
    </row>
    <row r="107" spans="1:19">
      <c r="S107" t="s">
        <v>11</v>
      </c>
    </row>
  </sheetData>
  <mergeCells count="364">
    <mergeCell ref="H82:H83"/>
    <mergeCell ref="H84:H85"/>
    <mergeCell ref="G71:G72"/>
    <mergeCell ref="G73:G74"/>
    <mergeCell ref="G75:G76"/>
    <mergeCell ref="G77:G78"/>
    <mergeCell ref="G84:G85"/>
    <mergeCell ref="F93:F94"/>
    <mergeCell ref="G91:G92"/>
    <mergeCell ref="G93:G94"/>
    <mergeCell ref="G89:G90"/>
    <mergeCell ref="F75:F76"/>
    <mergeCell ref="F82:F83"/>
    <mergeCell ref="F73:F74"/>
    <mergeCell ref="F77:F78"/>
    <mergeCell ref="F71:F72"/>
    <mergeCell ref="F91:F92"/>
    <mergeCell ref="F80:F81"/>
    <mergeCell ref="F89:F90"/>
    <mergeCell ref="G80:G81"/>
    <mergeCell ref="G82:G83"/>
    <mergeCell ref="J55:J56"/>
    <mergeCell ref="J57:J58"/>
    <mergeCell ref="J59:J60"/>
    <mergeCell ref="J62:J63"/>
    <mergeCell ref="J64:J65"/>
    <mergeCell ref="J66:J67"/>
    <mergeCell ref="J68:J69"/>
    <mergeCell ref="J71:J72"/>
    <mergeCell ref="H95:H96"/>
    <mergeCell ref="J73:J74"/>
    <mergeCell ref="J75:J76"/>
    <mergeCell ref="J77:J78"/>
    <mergeCell ref="J80:J81"/>
    <mergeCell ref="J82:J83"/>
    <mergeCell ref="J93:J94"/>
    <mergeCell ref="J95:J96"/>
    <mergeCell ref="J84:J85"/>
    <mergeCell ref="J86:J87"/>
    <mergeCell ref="J89:J90"/>
    <mergeCell ref="J91:J92"/>
    <mergeCell ref="I80:I81"/>
    <mergeCell ref="H77:H78"/>
    <mergeCell ref="H93:H94"/>
    <mergeCell ref="H86:H87"/>
    <mergeCell ref="J35:J36"/>
    <mergeCell ref="J37:J38"/>
    <mergeCell ref="J39:J40"/>
    <mergeCell ref="J41:J42"/>
    <mergeCell ref="J44:J45"/>
    <mergeCell ref="J46:J47"/>
    <mergeCell ref="J48:J49"/>
    <mergeCell ref="J50:J51"/>
    <mergeCell ref="J53:J54"/>
    <mergeCell ref="J8:J9"/>
    <mergeCell ref="J10:J11"/>
    <mergeCell ref="J12:J13"/>
    <mergeCell ref="J14:J15"/>
    <mergeCell ref="J17:J18"/>
    <mergeCell ref="J19:J20"/>
    <mergeCell ref="J21:J22"/>
    <mergeCell ref="J23:J24"/>
    <mergeCell ref="J30:J31"/>
    <mergeCell ref="A5:I5"/>
    <mergeCell ref="B84:B85"/>
    <mergeCell ref="C84:C85"/>
    <mergeCell ref="C82:C83"/>
    <mergeCell ref="G6:G7"/>
    <mergeCell ref="G17:G18"/>
    <mergeCell ref="G19:G20"/>
    <mergeCell ref="G21:G22"/>
    <mergeCell ref="G23:G24"/>
    <mergeCell ref="G32:G33"/>
    <mergeCell ref="G35:G36"/>
    <mergeCell ref="G37:G38"/>
    <mergeCell ref="G39:G40"/>
    <mergeCell ref="G41:G42"/>
    <mergeCell ref="A35:A42"/>
    <mergeCell ref="A44:A51"/>
    <mergeCell ref="B35:B36"/>
    <mergeCell ref="A8:A15"/>
    <mergeCell ref="A17:A24"/>
    <mergeCell ref="A26:A33"/>
    <mergeCell ref="B32:B33"/>
    <mergeCell ref="B14:B15"/>
    <mergeCell ref="B17:B18"/>
    <mergeCell ref="B12:B13"/>
    <mergeCell ref="A89:A96"/>
    <mergeCell ref="A53:A60"/>
    <mergeCell ref="A62:A69"/>
    <mergeCell ref="A71:A78"/>
    <mergeCell ref="A80:A87"/>
    <mergeCell ref="C91:C92"/>
    <mergeCell ref="B93:B94"/>
    <mergeCell ref="C93:C94"/>
    <mergeCell ref="B89:B90"/>
    <mergeCell ref="C89:C90"/>
    <mergeCell ref="C55:C56"/>
    <mergeCell ref="B91:B92"/>
    <mergeCell ref="B80:B81"/>
    <mergeCell ref="B64:B65"/>
    <mergeCell ref="B86:B87"/>
    <mergeCell ref="C86:C87"/>
    <mergeCell ref="B82:B83"/>
    <mergeCell ref="C80:C81"/>
    <mergeCell ref="B66:B67"/>
    <mergeCell ref="C64:C65"/>
    <mergeCell ref="C66:C67"/>
    <mergeCell ref="C71:C72"/>
    <mergeCell ref="B68:B69"/>
    <mergeCell ref="C68:C69"/>
    <mergeCell ref="B19:B20"/>
    <mergeCell ref="B21:B22"/>
    <mergeCell ref="B26:B27"/>
    <mergeCell ref="B23:B24"/>
    <mergeCell ref="B71:B72"/>
    <mergeCell ref="B6:B7"/>
    <mergeCell ref="D6:D7"/>
    <mergeCell ref="F6:F7"/>
    <mergeCell ref="C6:C7"/>
    <mergeCell ref="E6:E7"/>
    <mergeCell ref="C32:C33"/>
    <mergeCell ref="D32:D33"/>
    <mergeCell ref="C23:C24"/>
    <mergeCell ref="D23:D24"/>
    <mergeCell ref="D44:D45"/>
    <mergeCell ref="F44:F45"/>
    <mergeCell ref="C50:C51"/>
    <mergeCell ref="E50:E51"/>
    <mergeCell ref="D46:D47"/>
    <mergeCell ref="F46:F47"/>
    <mergeCell ref="B44:B45"/>
    <mergeCell ref="C44:C45"/>
    <mergeCell ref="F50:F51"/>
    <mergeCell ref="D71:D72"/>
    <mergeCell ref="H8:H9"/>
    <mergeCell ref="G8:G9"/>
    <mergeCell ref="B62:B63"/>
    <mergeCell ref="B55:B56"/>
    <mergeCell ref="B57:B58"/>
    <mergeCell ref="F10:F11"/>
    <mergeCell ref="E12:E13"/>
    <mergeCell ref="E14:E15"/>
    <mergeCell ref="D62:D63"/>
    <mergeCell ref="F62:F63"/>
    <mergeCell ref="E55:E56"/>
    <mergeCell ref="C62:C63"/>
    <mergeCell ref="F21:F22"/>
    <mergeCell ref="H28:H29"/>
    <mergeCell ref="H23:H24"/>
    <mergeCell ref="E26:E27"/>
    <mergeCell ref="F37:F38"/>
    <mergeCell ref="D37:D38"/>
    <mergeCell ref="D35:D36"/>
    <mergeCell ref="F35:F36"/>
    <mergeCell ref="C35:C36"/>
    <mergeCell ref="E37:E38"/>
    <mergeCell ref="E35:E36"/>
    <mergeCell ref="D21:D22"/>
    <mergeCell ref="H6:H7"/>
    <mergeCell ref="B10:B11"/>
    <mergeCell ref="F12:F13"/>
    <mergeCell ref="C19:C20"/>
    <mergeCell ref="D19:D20"/>
    <mergeCell ref="F19:F20"/>
    <mergeCell ref="D12:D13"/>
    <mergeCell ref="C12:C13"/>
    <mergeCell ref="F8:F9"/>
    <mergeCell ref="C10:C11"/>
    <mergeCell ref="B8:B9"/>
    <mergeCell ref="C8:C9"/>
    <mergeCell ref="E8:E9"/>
    <mergeCell ref="E10:E11"/>
    <mergeCell ref="D8:D9"/>
    <mergeCell ref="D10:D11"/>
    <mergeCell ref="G10:G11"/>
    <mergeCell ref="H12:H13"/>
    <mergeCell ref="H10:H11"/>
    <mergeCell ref="H14:H15"/>
    <mergeCell ref="G12:G13"/>
    <mergeCell ref="G14:G15"/>
    <mergeCell ref="D17:D18"/>
    <mergeCell ref="C17:C18"/>
    <mergeCell ref="I28:I29"/>
    <mergeCell ref="J26:J27"/>
    <mergeCell ref="J28:J29"/>
    <mergeCell ref="F32:F33"/>
    <mergeCell ref="B30:B31"/>
    <mergeCell ref="B28:B29"/>
    <mergeCell ref="F28:F29"/>
    <mergeCell ref="F26:F27"/>
    <mergeCell ref="D26:D27"/>
    <mergeCell ref="C28:C29"/>
    <mergeCell ref="C30:C31"/>
    <mergeCell ref="E30:E31"/>
    <mergeCell ref="D28:D29"/>
    <mergeCell ref="G28:G29"/>
    <mergeCell ref="G30:G31"/>
    <mergeCell ref="E32:E33"/>
    <mergeCell ref="J32:J33"/>
    <mergeCell ref="E39:E40"/>
    <mergeCell ref="E41:E42"/>
    <mergeCell ref="H35:H36"/>
    <mergeCell ref="G44:G45"/>
    <mergeCell ref="F39:F40"/>
    <mergeCell ref="H39:H40"/>
    <mergeCell ref="F41:F42"/>
    <mergeCell ref="H41:H42"/>
    <mergeCell ref="H44:H45"/>
    <mergeCell ref="D64:D65"/>
    <mergeCell ref="F64:F65"/>
    <mergeCell ref="E68:E69"/>
    <mergeCell ref="E77:E78"/>
    <mergeCell ref="A1:I1"/>
    <mergeCell ref="A2:I2"/>
    <mergeCell ref="A3:I3"/>
    <mergeCell ref="A4:I4"/>
    <mergeCell ref="D57:D58"/>
    <mergeCell ref="I62:I63"/>
    <mergeCell ref="I71:I72"/>
    <mergeCell ref="I46:I47"/>
    <mergeCell ref="I73:I74"/>
    <mergeCell ref="I35:I36"/>
    <mergeCell ref="I6:I7"/>
    <mergeCell ref="I8:I9"/>
    <mergeCell ref="I12:I13"/>
    <mergeCell ref="I17:I18"/>
    <mergeCell ref="I10:I11"/>
    <mergeCell ref="I26:I27"/>
    <mergeCell ref="I19:I20"/>
    <mergeCell ref="I44:I45"/>
    <mergeCell ref="I37:I38"/>
    <mergeCell ref="H37:H38"/>
    <mergeCell ref="D89:D90"/>
    <mergeCell ref="H80:H81"/>
    <mergeCell ref="H73:H74"/>
    <mergeCell ref="H75:H76"/>
    <mergeCell ref="H53:H54"/>
    <mergeCell ref="H89:H90"/>
    <mergeCell ref="F55:F56"/>
    <mergeCell ref="F53:F54"/>
    <mergeCell ref="H62:H63"/>
    <mergeCell ref="H64:H65"/>
    <mergeCell ref="D86:D87"/>
    <mergeCell ref="F86:F87"/>
    <mergeCell ref="G86:G87"/>
    <mergeCell ref="D80:D81"/>
    <mergeCell ref="D82:D83"/>
    <mergeCell ref="F84:F85"/>
    <mergeCell ref="H59:H60"/>
    <mergeCell ref="H66:H67"/>
    <mergeCell ref="G62:G63"/>
    <mergeCell ref="G64:G65"/>
    <mergeCell ref="G66:G67"/>
    <mergeCell ref="D66:D67"/>
    <mergeCell ref="F66:F67"/>
    <mergeCell ref="D68:D69"/>
    <mergeCell ref="C14:C15"/>
    <mergeCell ref="D14:D15"/>
    <mergeCell ref="F14:F15"/>
    <mergeCell ref="I91:I92"/>
    <mergeCell ref="I89:I90"/>
    <mergeCell ref="E17:E18"/>
    <mergeCell ref="E19:E20"/>
    <mergeCell ref="I55:I56"/>
    <mergeCell ref="I53:I54"/>
    <mergeCell ref="I82:I83"/>
    <mergeCell ref="D84:D85"/>
    <mergeCell ref="I64:I65"/>
    <mergeCell ref="C26:C27"/>
    <mergeCell ref="H30:H31"/>
    <mergeCell ref="E28:E29"/>
    <mergeCell ref="D30:D31"/>
    <mergeCell ref="F30:F31"/>
    <mergeCell ref="H17:H18"/>
    <mergeCell ref="F17:F18"/>
    <mergeCell ref="F23:F24"/>
    <mergeCell ref="H19:H20"/>
    <mergeCell ref="H21:H22"/>
    <mergeCell ref="C21:C22"/>
    <mergeCell ref="G26:G27"/>
    <mergeCell ref="E21:E22"/>
    <mergeCell ref="E23:E24"/>
    <mergeCell ref="H26:H27"/>
    <mergeCell ref="H32:H33"/>
    <mergeCell ref="D55:D56"/>
    <mergeCell ref="B41:B42"/>
    <mergeCell ref="C41:C42"/>
    <mergeCell ref="D41:D42"/>
    <mergeCell ref="C46:C47"/>
    <mergeCell ref="B48:B49"/>
    <mergeCell ref="C48:C49"/>
    <mergeCell ref="D48:D49"/>
    <mergeCell ref="B37:B38"/>
    <mergeCell ref="B39:B40"/>
    <mergeCell ref="C39:C40"/>
    <mergeCell ref="D39:D40"/>
    <mergeCell ref="C37:C38"/>
    <mergeCell ref="B46:B47"/>
    <mergeCell ref="B50:B51"/>
    <mergeCell ref="D50:D51"/>
    <mergeCell ref="H46:H47"/>
    <mergeCell ref="H55:H56"/>
    <mergeCell ref="F48:F49"/>
    <mergeCell ref="H48:H49"/>
    <mergeCell ref="G46:G47"/>
    <mergeCell ref="G48:G49"/>
    <mergeCell ref="H50:H51"/>
    <mergeCell ref="G50:G51"/>
    <mergeCell ref="G53:G54"/>
    <mergeCell ref="G55:G56"/>
    <mergeCell ref="G57:G58"/>
    <mergeCell ref="G59:G60"/>
    <mergeCell ref="B53:B54"/>
    <mergeCell ref="C53:C54"/>
    <mergeCell ref="D53:D54"/>
    <mergeCell ref="E53:E54"/>
    <mergeCell ref="F57:F58"/>
    <mergeCell ref="B59:B60"/>
    <mergeCell ref="C59:C60"/>
    <mergeCell ref="E57:E58"/>
    <mergeCell ref="E59:E60"/>
    <mergeCell ref="H57:H58"/>
    <mergeCell ref="D59:D60"/>
    <mergeCell ref="F59:F60"/>
    <mergeCell ref="C57:C58"/>
    <mergeCell ref="H71:H72"/>
    <mergeCell ref="C75:C76"/>
    <mergeCell ref="E71:E72"/>
    <mergeCell ref="E73:E74"/>
    <mergeCell ref="E75:E76"/>
    <mergeCell ref="H68:H69"/>
    <mergeCell ref="C73:C74"/>
    <mergeCell ref="B73:B74"/>
    <mergeCell ref="B77:B78"/>
    <mergeCell ref="C77:C78"/>
    <mergeCell ref="B75:B76"/>
    <mergeCell ref="G68:G69"/>
    <mergeCell ref="D77:D78"/>
    <mergeCell ref="D73:D74"/>
    <mergeCell ref="D75:D76"/>
    <mergeCell ref="F68:F69"/>
    <mergeCell ref="B95:B96"/>
    <mergeCell ref="C95:C96"/>
    <mergeCell ref="D95:D96"/>
    <mergeCell ref="F95:F96"/>
    <mergeCell ref="H91:H92"/>
    <mergeCell ref="E93:E94"/>
    <mergeCell ref="E95:E96"/>
    <mergeCell ref="D93:D94"/>
    <mergeCell ref="D91:D92"/>
    <mergeCell ref="E91:E92"/>
    <mergeCell ref="G95:G96"/>
    <mergeCell ref="E84:E85"/>
    <mergeCell ref="E89:E90"/>
    <mergeCell ref="E44:E45"/>
    <mergeCell ref="E46:E47"/>
    <mergeCell ref="E48:E49"/>
    <mergeCell ref="E86:E87"/>
    <mergeCell ref="E62:E63"/>
    <mergeCell ref="E64:E65"/>
    <mergeCell ref="E66:E67"/>
    <mergeCell ref="E80:E81"/>
    <mergeCell ref="E82:E83"/>
  </mergeCells>
  <phoneticPr fontId="0" type="noConversion"/>
  <conditionalFormatting sqref="G17:G25 G34 G43 G52 G55:G56 G61 G70 G79 G88">
    <cfRule type="cellIs" dxfId="1" priority="2" stopIfTrue="1" operator="equal">
      <formula>0</formula>
    </cfRule>
  </conditionalFormatting>
  <printOptions horizontalCentered="1"/>
  <pageMargins left="0.78740157480314965" right="0.19685039370078741" top="0.39370078740157483" bottom="0.11811023622047245" header="0" footer="0.59055118110236227"/>
  <pageSetup paperSize="9" scale="91" pageOrder="overThenDown" orientation="portrait" copies="2" r:id="rId1"/>
  <headerFooter alignWithMargins="0"/>
  <rowBreaks count="2" manualBreakCount="2">
    <brk id="51" max="8" man="1"/>
    <brk id="102" max="7" man="1"/>
  </rowBreaks>
  <colBreaks count="2" manualBreakCount="2">
    <brk id="13" max="1048575" man="1"/>
    <brk id="14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призеры</vt:lpstr>
      <vt:lpstr>призеры!Область_печати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User</cp:lastModifiedBy>
  <cp:lastPrinted>2018-04-19T15:02:52Z</cp:lastPrinted>
  <dcterms:created xsi:type="dcterms:W3CDTF">1996-10-08T23:32:33Z</dcterms:created>
  <dcterms:modified xsi:type="dcterms:W3CDTF">2018-04-20T10:19:02Z</dcterms:modified>
</cp:coreProperties>
</file>