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кстово 3дн\"/>
    </mc:Choice>
  </mc:AlternateContent>
  <bookViews>
    <workbookView xWindow="0" yWindow="0" windowWidth="19200" windowHeight="6470"/>
  </bookViews>
  <sheets>
    <sheet name="призеры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xlnm.Print_Area" localSheetId="0">призеры!$A$1:$I$91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2" i="1" l="1"/>
  <c r="F81" i="1"/>
  <c r="B81" i="1"/>
  <c r="B79" i="1"/>
  <c r="I78" i="1"/>
  <c r="I77" i="1"/>
  <c r="H76" i="1"/>
  <c r="G76" i="1"/>
  <c r="F76" i="1"/>
  <c r="E76" i="1"/>
  <c r="D76" i="1"/>
  <c r="C76" i="1"/>
  <c r="H75" i="1"/>
  <c r="G75" i="1"/>
  <c r="F75" i="1"/>
  <c r="E75" i="1"/>
  <c r="D75" i="1"/>
  <c r="C75" i="1"/>
  <c r="H74" i="1"/>
  <c r="G74" i="1"/>
  <c r="F74" i="1"/>
  <c r="E74" i="1"/>
  <c r="D74" i="1"/>
  <c r="C74" i="1"/>
  <c r="H73" i="1"/>
  <c r="G73" i="1"/>
  <c r="F73" i="1"/>
  <c r="E73" i="1"/>
  <c r="D73" i="1"/>
  <c r="C73" i="1"/>
  <c r="H72" i="1"/>
  <c r="G72" i="1"/>
  <c r="F72" i="1"/>
  <c r="E72" i="1"/>
  <c r="D72" i="1"/>
  <c r="C72" i="1"/>
  <c r="H71" i="1"/>
  <c r="G71" i="1"/>
  <c r="F71" i="1"/>
  <c r="E71" i="1"/>
  <c r="D71" i="1"/>
  <c r="C71" i="1"/>
  <c r="H69" i="1"/>
  <c r="G69" i="1"/>
  <c r="F69" i="1"/>
  <c r="E69" i="1"/>
  <c r="D69" i="1"/>
  <c r="C69" i="1"/>
  <c r="H68" i="1"/>
  <c r="G68" i="1"/>
  <c r="F68" i="1"/>
  <c r="E68" i="1"/>
  <c r="D68" i="1"/>
  <c r="C68" i="1"/>
  <c r="H67" i="1"/>
  <c r="G67" i="1"/>
  <c r="F67" i="1"/>
  <c r="E67" i="1"/>
  <c r="D67" i="1"/>
  <c r="C67" i="1"/>
  <c r="H66" i="1"/>
  <c r="G66" i="1"/>
  <c r="F66" i="1"/>
  <c r="E66" i="1"/>
  <c r="D66" i="1"/>
  <c r="C66" i="1"/>
  <c r="H65" i="1"/>
  <c r="G65" i="1"/>
  <c r="F65" i="1"/>
  <c r="E65" i="1"/>
  <c r="D65" i="1"/>
  <c r="C65" i="1"/>
  <c r="H64" i="1"/>
  <c r="G64" i="1"/>
  <c r="F64" i="1"/>
  <c r="E64" i="1"/>
  <c r="D64" i="1"/>
  <c r="C64" i="1"/>
  <c r="H62" i="1"/>
  <c r="G62" i="1"/>
  <c r="F62" i="1"/>
  <c r="E62" i="1"/>
  <c r="D62" i="1"/>
  <c r="C62" i="1"/>
  <c r="H61" i="1"/>
  <c r="G61" i="1"/>
  <c r="F61" i="1"/>
  <c r="E61" i="1"/>
  <c r="D61" i="1"/>
  <c r="C61" i="1"/>
  <c r="H60" i="1"/>
  <c r="G60" i="1"/>
  <c r="F60" i="1"/>
  <c r="E60" i="1"/>
  <c r="D60" i="1"/>
  <c r="C60" i="1"/>
  <c r="H59" i="1"/>
  <c r="G59" i="1"/>
  <c r="F59" i="1"/>
  <c r="E59" i="1"/>
  <c r="D59" i="1"/>
  <c r="C59" i="1"/>
  <c r="H58" i="1"/>
  <c r="G58" i="1"/>
  <c r="F58" i="1"/>
  <c r="E58" i="1"/>
  <c r="D58" i="1"/>
  <c r="C58" i="1"/>
  <c r="H57" i="1"/>
  <c r="G57" i="1"/>
  <c r="F57" i="1"/>
  <c r="E57" i="1"/>
  <c r="D57" i="1"/>
  <c r="C57" i="1"/>
  <c r="H55" i="1"/>
  <c r="G55" i="1"/>
  <c r="F55" i="1"/>
  <c r="E55" i="1"/>
  <c r="D55" i="1"/>
  <c r="C55" i="1"/>
  <c r="H54" i="1"/>
  <c r="G54" i="1"/>
  <c r="F54" i="1"/>
  <c r="E54" i="1"/>
  <c r="D54" i="1"/>
  <c r="C54" i="1"/>
  <c r="H53" i="1"/>
  <c r="G53" i="1"/>
  <c r="F53" i="1"/>
  <c r="E53" i="1"/>
  <c r="D53" i="1"/>
  <c r="C53" i="1"/>
  <c r="H52" i="1"/>
  <c r="G52" i="1"/>
  <c r="F52" i="1"/>
  <c r="E52" i="1"/>
  <c r="D52" i="1"/>
  <c r="C52" i="1"/>
  <c r="H51" i="1"/>
  <c r="G51" i="1"/>
  <c r="F51" i="1"/>
  <c r="E51" i="1"/>
  <c r="D51" i="1"/>
  <c r="C51" i="1"/>
  <c r="H50" i="1"/>
  <c r="G50" i="1"/>
  <c r="F50" i="1"/>
  <c r="E50" i="1"/>
  <c r="D50" i="1"/>
  <c r="C50" i="1"/>
  <c r="H48" i="1"/>
  <c r="G48" i="1"/>
  <c r="F48" i="1"/>
  <c r="E48" i="1"/>
  <c r="D48" i="1"/>
  <c r="C48" i="1"/>
  <c r="H47" i="1"/>
  <c r="G47" i="1"/>
  <c r="F47" i="1"/>
  <c r="E47" i="1"/>
  <c r="D47" i="1"/>
  <c r="C47" i="1"/>
  <c r="H46" i="1"/>
  <c r="G46" i="1"/>
  <c r="F46" i="1"/>
  <c r="E46" i="1"/>
  <c r="D46" i="1"/>
  <c r="C46" i="1"/>
  <c r="H45" i="1"/>
  <c r="G45" i="1"/>
  <c r="F45" i="1"/>
  <c r="E45" i="1"/>
  <c r="D45" i="1"/>
  <c r="C45" i="1"/>
  <c r="H44" i="1"/>
  <c r="G44" i="1"/>
  <c r="F44" i="1"/>
  <c r="E44" i="1"/>
  <c r="D44" i="1"/>
  <c r="C44" i="1"/>
  <c r="H43" i="1"/>
  <c r="G43" i="1"/>
  <c r="F43" i="1"/>
  <c r="E43" i="1"/>
  <c r="D43" i="1"/>
  <c r="C43" i="1"/>
  <c r="H41" i="1"/>
  <c r="G41" i="1"/>
  <c r="F41" i="1"/>
  <c r="E41" i="1"/>
  <c r="D41" i="1"/>
  <c r="C41" i="1"/>
  <c r="H40" i="1"/>
  <c r="G40" i="1"/>
  <c r="F40" i="1"/>
  <c r="E40" i="1"/>
  <c r="D40" i="1"/>
  <c r="C40" i="1"/>
  <c r="H39" i="1"/>
  <c r="G39" i="1"/>
  <c r="F39" i="1"/>
  <c r="E39" i="1"/>
  <c r="D39" i="1"/>
  <c r="C39" i="1"/>
  <c r="H38" i="1"/>
  <c r="G38" i="1"/>
  <c r="F38" i="1"/>
  <c r="E38" i="1"/>
  <c r="D38" i="1"/>
  <c r="C38" i="1"/>
  <c r="H37" i="1"/>
  <c r="G37" i="1"/>
  <c r="F37" i="1"/>
  <c r="E37" i="1"/>
  <c r="D37" i="1"/>
  <c r="C37" i="1"/>
  <c r="H36" i="1"/>
  <c r="G36" i="1"/>
  <c r="F36" i="1"/>
  <c r="E36" i="1"/>
  <c r="D36" i="1"/>
  <c r="C36" i="1"/>
  <c r="H34" i="1"/>
  <c r="G34" i="1"/>
  <c r="F34" i="1"/>
  <c r="E34" i="1"/>
  <c r="D34" i="1"/>
  <c r="C34" i="1"/>
  <c r="H33" i="1"/>
  <c r="G33" i="1"/>
  <c r="F33" i="1"/>
  <c r="E33" i="1"/>
  <c r="D33" i="1"/>
  <c r="C33" i="1"/>
  <c r="H32" i="1"/>
  <c r="G32" i="1"/>
  <c r="F32" i="1"/>
  <c r="E32" i="1"/>
  <c r="D32" i="1"/>
  <c r="C32" i="1"/>
  <c r="H31" i="1"/>
  <c r="G31" i="1"/>
  <c r="F31" i="1"/>
  <c r="E31" i="1"/>
  <c r="D31" i="1"/>
  <c r="C31" i="1"/>
  <c r="H30" i="1"/>
  <c r="G30" i="1"/>
  <c r="F30" i="1"/>
  <c r="E30" i="1"/>
  <c r="D30" i="1"/>
  <c r="C30" i="1"/>
  <c r="H29" i="1"/>
  <c r="G29" i="1"/>
  <c r="F29" i="1"/>
  <c r="E29" i="1"/>
  <c r="D29" i="1"/>
  <c r="C29" i="1"/>
  <c r="H27" i="1"/>
  <c r="G27" i="1"/>
  <c r="F27" i="1"/>
  <c r="E27" i="1"/>
  <c r="D27" i="1"/>
  <c r="C27" i="1"/>
  <c r="H26" i="1"/>
  <c r="G26" i="1"/>
  <c r="F26" i="1"/>
  <c r="E26" i="1"/>
  <c r="D26" i="1"/>
  <c r="C26" i="1"/>
  <c r="H25" i="1"/>
  <c r="G25" i="1"/>
  <c r="F25" i="1"/>
  <c r="E25" i="1"/>
  <c r="D25" i="1"/>
  <c r="C25" i="1"/>
  <c r="H24" i="1"/>
  <c r="G24" i="1"/>
  <c r="F24" i="1"/>
  <c r="E24" i="1"/>
  <c r="D24" i="1"/>
  <c r="C24" i="1"/>
  <c r="H23" i="1"/>
  <c r="G23" i="1"/>
  <c r="F23" i="1"/>
  <c r="E23" i="1"/>
  <c r="D23" i="1"/>
  <c r="C23" i="1"/>
  <c r="H22" i="1"/>
  <c r="G22" i="1"/>
  <c r="F22" i="1"/>
  <c r="E22" i="1"/>
  <c r="D22" i="1"/>
  <c r="C22" i="1"/>
  <c r="H20" i="1"/>
  <c r="G20" i="1"/>
  <c r="F20" i="1"/>
  <c r="E20" i="1"/>
  <c r="D20" i="1"/>
  <c r="C20" i="1"/>
  <c r="H19" i="1"/>
  <c r="G19" i="1"/>
  <c r="F19" i="1"/>
  <c r="E19" i="1"/>
  <c r="D19" i="1"/>
  <c r="C19" i="1"/>
  <c r="H18" i="1"/>
  <c r="G18" i="1"/>
  <c r="F18" i="1"/>
  <c r="E18" i="1"/>
  <c r="D18" i="1"/>
  <c r="C18" i="1"/>
  <c r="H17" i="1"/>
  <c r="G17" i="1"/>
  <c r="F17" i="1"/>
  <c r="E17" i="1"/>
  <c r="D17" i="1"/>
  <c r="C17" i="1"/>
  <c r="H16" i="1"/>
  <c r="G16" i="1"/>
  <c r="F16" i="1"/>
  <c r="E16" i="1"/>
  <c r="D16" i="1"/>
  <c r="C16" i="1"/>
  <c r="H15" i="1"/>
  <c r="G15" i="1"/>
  <c r="F15" i="1"/>
  <c r="E15" i="1"/>
  <c r="D15" i="1"/>
  <c r="C15" i="1"/>
  <c r="H13" i="1"/>
  <c r="G13" i="1"/>
  <c r="F13" i="1"/>
  <c r="E13" i="1"/>
  <c r="D13" i="1"/>
  <c r="C13" i="1"/>
  <c r="H12" i="1"/>
  <c r="G12" i="1"/>
  <c r="F12" i="1"/>
  <c r="E12" i="1"/>
  <c r="D12" i="1"/>
  <c r="C12" i="1"/>
  <c r="H11" i="1"/>
  <c r="G11" i="1"/>
  <c r="F11" i="1"/>
  <c r="E11" i="1"/>
  <c r="D11" i="1"/>
  <c r="C11" i="1"/>
  <c r="H10" i="1"/>
  <c r="G10" i="1"/>
  <c r="F10" i="1"/>
  <c r="E10" i="1"/>
  <c r="D10" i="1"/>
  <c r="C10" i="1"/>
  <c r="H9" i="1"/>
  <c r="G9" i="1"/>
  <c r="F9" i="1"/>
  <c r="E9" i="1"/>
  <c r="D9" i="1"/>
  <c r="C9" i="1"/>
  <c r="H8" i="1"/>
  <c r="G8" i="1"/>
  <c r="F8" i="1"/>
  <c r="E8" i="1"/>
  <c r="D8" i="1"/>
  <c r="C8" i="1"/>
  <c r="A4" i="1"/>
</calcChain>
</file>

<file path=xl/sharedStrings.xml><?xml version="1.0" encoding="utf-8"?>
<sst xmlns="http://schemas.openxmlformats.org/spreadsheetml/2006/main" count="83" uniqueCount="28">
  <si>
    <t>ВСЕРОССИЙСКАЯ ФЕДЕРАЦИЯ САМБО</t>
  </si>
  <si>
    <t>МЕСТО</t>
  </si>
  <si>
    <t>Ф.И.О</t>
  </si>
  <si>
    <t>Дата рожд., разряд</t>
  </si>
  <si>
    <t>округ</t>
  </si>
  <si>
    <t>субъект, город, ведомство</t>
  </si>
  <si>
    <t>Тренер</t>
  </si>
  <si>
    <t>44 кг</t>
  </si>
  <si>
    <t>1</t>
  </si>
  <si>
    <t>2</t>
  </si>
  <si>
    <t>3</t>
  </si>
  <si>
    <t>5</t>
  </si>
  <si>
    <t>48 кг</t>
  </si>
  <si>
    <t>52 кг</t>
  </si>
  <si>
    <t>56 кг</t>
  </si>
  <si>
    <t>60 кг</t>
  </si>
  <si>
    <t>Нариманов ТА Ходорев АН</t>
  </si>
  <si>
    <t>64 кг</t>
  </si>
  <si>
    <t>68 кг</t>
  </si>
  <si>
    <t>72 кг</t>
  </si>
  <si>
    <t>80 кг</t>
  </si>
  <si>
    <t>6</t>
  </si>
  <si>
    <t>св 80 кг</t>
  </si>
  <si>
    <t>Р.М.Бабоян</t>
  </si>
  <si>
    <t>/краснодарский кр/</t>
  </si>
  <si>
    <t>ю</t>
  </si>
  <si>
    <t>Первенство России среди юниоров и юниорок (21-23 года)</t>
  </si>
  <si>
    <t>СПИСОК ПРИЗЕРОВ ЮНИОРОК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</si>
</sst>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>
    <font>
      <sz val="10"/>
      <name val="Arial"/>
    </font>
    <font>
      <b/>
      <sz val="16"/>
      <color indexed="10"/>
      <name val="CyrillicOld"/>
    </font>
    <font>
      <b/>
      <sz val="12"/>
      <name val="Arial"/>
      <family val="2"/>
      <charset val="204"/>
    </font>
    <font>
      <b/>
      <sz val="14"/>
      <name val="Arial Narrow"/>
      <family val="2"/>
      <charset val="204"/>
    </font>
    <font>
      <b/>
      <sz val="10"/>
      <name val="Arial Narrow"/>
      <family val="2"/>
      <charset val="204"/>
    </font>
    <font>
      <b/>
      <sz val="20"/>
      <name val="Arial"/>
      <family val="2"/>
      <charset val="204"/>
    </font>
    <font>
      <b/>
      <sz val="12"/>
      <name val="Arial Narrow"/>
      <family val="2"/>
      <charset val="204"/>
    </font>
    <font>
      <sz val="9"/>
      <name val="Arial Narrow"/>
      <family val="2"/>
      <charset val="204"/>
    </font>
    <font>
      <sz val="9"/>
      <color theme="0"/>
      <name val="Arial Narrow"/>
      <family val="2"/>
      <charset val="204"/>
    </font>
    <font>
      <sz val="10"/>
      <name val="Arial"/>
      <family val="2"/>
      <charset val="204"/>
    </font>
    <font>
      <sz val="10"/>
      <color theme="0"/>
      <name val="Arial"/>
      <family val="2"/>
      <charset val="204"/>
    </font>
    <font>
      <sz val="10"/>
      <name val="Arial Narrow"/>
      <family val="2"/>
      <charset val="204"/>
    </font>
    <font>
      <sz val="10"/>
      <color theme="0"/>
      <name val="Arial Narrow"/>
      <family val="2"/>
      <charset val="204"/>
    </font>
    <font>
      <sz val="12"/>
      <name val="Arial Narrow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89">
    <xf numFmtId="0" fontId="0" fillId="0" borderId="0" xfId="0"/>
    <xf numFmtId="49" fontId="6" fillId="3" borderId="1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vertical="center" wrapText="1"/>
    </xf>
    <xf numFmtId="0" fontId="7" fillId="0" borderId="4" xfId="0" applyFont="1" applyFill="1" applyBorder="1" applyAlignment="1">
      <alignment vertical="center" wrapText="1"/>
    </xf>
    <xf numFmtId="49" fontId="6" fillId="3" borderId="11" xfId="0" applyNumberFormat="1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vertical="center" wrapText="1"/>
    </xf>
    <xf numFmtId="0" fontId="8" fillId="0" borderId="12" xfId="0" applyFont="1" applyFill="1" applyBorder="1" applyAlignment="1">
      <alignment vertical="center" wrapText="1"/>
    </xf>
    <xf numFmtId="0" fontId="7" fillId="0" borderId="13" xfId="0" applyFont="1" applyFill="1" applyBorder="1" applyAlignment="1">
      <alignment vertical="center" wrapText="1"/>
    </xf>
    <xf numFmtId="49" fontId="6" fillId="0" borderId="11" xfId="0" applyNumberFormat="1" applyFont="1" applyFill="1" applyBorder="1" applyAlignment="1">
      <alignment horizontal="center" vertical="center" wrapText="1"/>
    </xf>
    <xf numFmtId="49" fontId="6" fillId="0" borderId="15" xfId="0" applyNumberFormat="1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vertical="center" wrapText="1"/>
    </xf>
    <xf numFmtId="0" fontId="8" fillId="0" borderId="16" xfId="0" applyFont="1" applyFill="1" applyBorder="1" applyAlignment="1">
      <alignment vertical="center" wrapText="1"/>
    </xf>
    <xf numFmtId="0" fontId="7" fillId="0" borderId="17" xfId="0" applyFont="1" applyFill="1" applyBorder="1" applyAlignment="1">
      <alignment vertical="center" wrapText="1"/>
    </xf>
    <xf numFmtId="0" fontId="0" fillId="0" borderId="0" xfId="0" applyFill="1"/>
    <xf numFmtId="0" fontId="9" fillId="0" borderId="0" xfId="0" applyFont="1" applyFill="1"/>
    <xf numFmtId="0" fontId="9" fillId="0" borderId="0" xfId="0" applyFont="1" applyFill="1" applyAlignment="1">
      <alignment horizontal="center" vertical="center"/>
    </xf>
    <xf numFmtId="0" fontId="10" fillId="0" borderId="0" xfId="0" applyFont="1" applyFill="1"/>
    <xf numFmtId="0" fontId="9" fillId="0" borderId="0" xfId="0" applyFont="1" applyBorder="1" applyAlignment="1">
      <alignment horizont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9" fillId="0" borderId="0" xfId="0" applyFont="1" applyBorder="1"/>
    <xf numFmtId="0" fontId="2" fillId="0" borderId="0" xfId="0" applyFont="1" applyFill="1"/>
    <xf numFmtId="0" fontId="0" fillId="0" borderId="0" xfId="0" applyAlignment="1">
      <alignment horizontal="center"/>
    </xf>
    <xf numFmtId="0" fontId="11" fillId="0" borderId="0" xfId="0" applyFont="1" applyBorder="1" applyAlignment="1">
      <alignment vertical="center" wrapText="1"/>
    </xf>
    <xf numFmtId="14" fontId="11" fillId="0" borderId="0" xfId="0" applyNumberFormat="1" applyFont="1" applyBorder="1" applyAlignment="1">
      <alignment vertical="center" wrapText="1"/>
    </xf>
    <xf numFmtId="49" fontId="11" fillId="0" borderId="0" xfId="0" applyNumberFormat="1" applyFont="1" applyBorder="1" applyAlignment="1">
      <alignment vertical="center" wrapText="1"/>
    </xf>
    <xf numFmtId="0" fontId="11" fillId="0" borderId="0" xfId="0" applyFont="1" applyBorder="1" applyAlignment="1">
      <alignment horizontal="left" vertical="center" wrapText="1"/>
    </xf>
    <xf numFmtId="0" fontId="5" fillId="4" borderId="0" xfId="0" applyFont="1" applyFill="1" applyBorder="1" applyAlignment="1">
      <alignment horizontal="center" vertical="center" textRotation="90"/>
    </xf>
    <xf numFmtId="49" fontId="6" fillId="0" borderId="0" xfId="0" applyNumberFormat="1" applyFont="1" applyFill="1" applyBorder="1" applyAlignment="1">
      <alignment horizontal="center" vertical="center" wrapText="1"/>
    </xf>
    <xf numFmtId="14" fontId="11" fillId="0" borderId="0" xfId="0" applyNumberFormat="1" applyFont="1" applyBorder="1" applyAlignment="1">
      <alignment horizontal="center" vertical="center" wrapText="1"/>
    </xf>
    <xf numFmtId="0" fontId="11" fillId="0" borderId="0" xfId="0" applyNumberFormat="1" applyFont="1" applyBorder="1" applyAlignment="1">
      <alignment horizontal="left" vertical="center" wrapText="1"/>
    </xf>
    <xf numFmtId="0" fontId="12" fillId="0" borderId="0" xfId="0" applyFont="1" applyBorder="1" applyAlignment="1">
      <alignment vertical="center" wrapText="1"/>
    </xf>
    <xf numFmtId="0" fontId="11" fillId="0" borderId="21" xfId="0" applyFont="1" applyBorder="1" applyAlignment="1">
      <alignment horizontal="left" vertical="center" wrapText="1"/>
    </xf>
    <xf numFmtId="0" fontId="2" fillId="0" borderId="7" xfId="0" applyFont="1" applyFill="1" applyBorder="1" applyAlignment="1">
      <alignment horizontal="center"/>
    </xf>
    <xf numFmtId="0" fontId="9" fillId="0" borderId="7" xfId="0" applyFont="1" applyFill="1" applyBorder="1"/>
    <xf numFmtId="0" fontId="9" fillId="0" borderId="7" xfId="0" applyFont="1" applyFill="1" applyBorder="1" applyAlignment="1">
      <alignment horizontal="center" vertical="center"/>
    </xf>
    <xf numFmtId="0" fontId="10" fillId="0" borderId="7" xfId="0" applyFont="1" applyFill="1" applyBorder="1"/>
    <xf numFmtId="0" fontId="9" fillId="0" borderId="7" xfId="0" applyNumberFormat="1" applyFont="1" applyFill="1" applyBorder="1"/>
    <xf numFmtId="0" fontId="9" fillId="0" borderId="0" xfId="0" applyNumberFormat="1" applyFont="1" applyFill="1"/>
    <xf numFmtId="0" fontId="0" fillId="0" borderId="0" xfId="0" applyBorder="1"/>
    <xf numFmtId="0" fontId="2" fillId="0" borderId="0" xfId="0" applyFont="1" applyFill="1" applyBorder="1" applyAlignment="1">
      <alignment horizontal="center"/>
    </xf>
    <xf numFmtId="0" fontId="9" fillId="0" borderId="0" xfId="0" applyFont="1" applyFill="1" applyBorder="1"/>
    <xf numFmtId="0" fontId="9" fillId="0" borderId="0" xfId="0" applyFont="1" applyFill="1" applyBorder="1" applyAlignment="1">
      <alignment horizontal="center" vertical="center"/>
    </xf>
    <xf numFmtId="0" fontId="10" fillId="0" borderId="0" xfId="0" applyFont="1" applyFill="1" applyBorder="1"/>
    <xf numFmtId="0" fontId="9" fillId="0" borderId="0" xfId="0" applyNumberFormat="1" applyFont="1" applyFill="1" applyBorder="1"/>
    <xf numFmtId="0" fontId="11" fillId="0" borderId="2" xfId="0" applyFont="1" applyFill="1" applyBorder="1" applyAlignment="1">
      <alignment vertical="center" wrapText="1"/>
    </xf>
    <xf numFmtId="0" fontId="12" fillId="0" borderId="2" xfId="0" applyFont="1" applyFill="1" applyBorder="1" applyAlignment="1">
      <alignment vertical="center" wrapText="1"/>
    </xf>
    <xf numFmtId="0" fontId="11" fillId="0" borderId="4" xfId="0" applyFont="1" applyFill="1" applyBorder="1" applyAlignment="1">
      <alignment vertical="center" wrapText="1"/>
    </xf>
    <xf numFmtId="0" fontId="11" fillId="0" borderId="12" xfId="0" applyFont="1" applyFill="1" applyBorder="1" applyAlignment="1">
      <alignment vertical="center" wrapText="1"/>
    </xf>
    <xf numFmtId="0" fontId="12" fillId="0" borderId="12" xfId="0" applyFont="1" applyFill="1" applyBorder="1" applyAlignment="1">
      <alignment vertical="center" wrapText="1"/>
    </xf>
    <xf numFmtId="0" fontId="11" fillId="0" borderId="13" xfId="0" applyFont="1" applyFill="1" applyBorder="1" applyAlignment="1">
      <alignment vertical="center" wrapText="1"/>
    </xf>
    <xf numFmtId="0" fontId="11" fillId="0" borderId="16" xfId="0" applyFont="1" applyFill="1" applyBorder="1" applyAlignment="1">
      <alignment vertical="center" wrapText="1"/>
    </xf>
    <xf numFmtId="0" fontId="12" fillId="0" borderId="16" xfId="0" applyFont="1" applyFill="1" applyBorder="1" applyAlignment="1">
      <alignment vertical="center" wrapText="1"/>
    </xf>
    <xf numFmtId="0" fontId="11" fillId="0" borderId="17" xfId="0" applyFont="1" applyFill="1" applyBorder="1" applyAlignment="1">
      <alignment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vertical="center" wrapText="1"/>
    </xf>
    <xf numFmtId="0" fontId="11" fillId="0" borderId="22" xfId="0" applyFont="1" applyFill="1" applyBorder="1" applyAlignment="1">
      <alignment horizontal="left" vertical="center" wrapText="1"/>
    </xf>
    <xf numFmtId="0" fontId="0" fillId="0" borderId="0" xfId="0" applyBorder="1" applyAlignment="1">
      <alignment horizontal="center"/>
    </xf>
    <xf numFmtId="49" fontId="4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Border="1"/>
    <xf numFmtId="0" fontId="13" fillId="0" borderId="0" xfId="0" applyFont="1" applyBorder="1"/>
    <xf numFmtId="0" fontId="13" fillId="0" borderId="0" xfId="0" applyFont="1" applyBorder="1" applyAlignment="1">
      <alignment horizontal="center" vertical="center"/>
    </xf>
    <xf numFmtId="0" fontId="11" fillId="0" borderId="0" xfId="0" applyFont="1" applyBorder="1"/>
    <xf numFmtId="0" fontId="11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vertical="top"/>
    </xf>
    <xf numFmtId="0" fontId="0" fillId="0" borderId="0" xfId="0" applyAlignment="1">
      <alignment horizontal="center" vertical="center"/>
    </xf>
    <xf numFmtId="0" fontId="5" fillId="2" borderId="9" xfId="0" applyFont="1" applyFill="1" applyBorder="1" applyAlignment="1">
      <alignment horizontal="center" vertical="center" textRotation="90"/>
    </xf>
    <xf numFmtId="0" fontId="5" fillId="2" borderId="10" xfId="0" applyFont="1" applyFill="1" applyBorder="1" applyAlignment="1">
      <alignment horizontal="center" vertical="center" textRotation="90"/>
    </xf>
    <xf numFmtId="0" fontId="5" fillId="2" borderId="14" xfId="0" applyFont="1" applyFill="1" applyBorder="1" applyAlignment="1">
      <alignment horizontal="center" vertical="center" textRotation="90"/>
    </xf>
    <xf numFmtId="0" fontId="5" fillId="2" borderId="18" xfId="0" applyFont="1" applyFill="1" applyBorder="1" applyAlignment="1">
      <alignment horizontal="center" vertical="center" textRotation="90"/>
    </xf>
    <xf numFmtId="0" fontId="5" fillId="2" borderId="19" xfId="0" applyFont="1" applyFill="1" applyBorder="1" applyAlignment="1">
      <alignment horizontal="center" vertical="center" textRotation="90"/>
    </xf>
    <xf numFmtId="0" fontId="5" fillId="2" borderId="20" xfId="0" applyFont="1" applyFill="1" applyBorder="1" applyAlignment="1">
      <alignment horizontal="center" vertical="center" textRotation="90"/>
    </xf>
    <xf numFmtId="0" fontId="0" fillId="0" borderId="0" xfId="0" applyAlignment="1">
      <alignment horizontal="center"/>
    </xf>
    <xf numFmtId="0" fontId="9" fillId="0" borderId="0" xfId="0" applyFont="1" applyBorder="1" applyAlignment="1">
      <alignment horizont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9" fillId="3" borderId="0" xfId="0" applyFont="1" applyFill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5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38100</xdr:rowOff>
    </xdr:from>
    <xdr:to>
      <xdr:col>1</xdr:col>
      <xdr:colOff>76200</xdr:colOff>
      <xdr:row>2</xdr:row>
      <xdr:rowOff>0</xdr:rowOff>
    </xdr:to>
    <xdr:pic>
      <xdr:nvPicPr>
        <xdr:cNvPr id="2" name="Picture 2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4826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723900</xdr:colOff>
      <xdr:row>0</xdr:row>
      <xdr:rowOff>38100</xdr:rowOff>
    </xdr:from>
    <xdr:to>
      <xdr:col>7</xdr:col>
      <xdr:colOff>1206500</xdr:colOff>
      <xdr:row>2</xdr:row>
      <xdr:rowOff>0</xdr:rowOff>
    </xdr:to>
    <xdr:pic>
      <xdr:nvPicPr>
        <xdr:cNvPr id="4" name="Picture 2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27800" y="38100"/>
          <a:ext cx="4826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cuments/&#1055;&#1077;&#1088;&#1074;&#1086;%20&#1056;&#1086;&#1089;&#1089;&#1080;&#1080;%20&#1076;&#1086;%2023&#1083;%203&#1076;&#1085;/&#1046;&#1077;&#1085;/&#1056;&#1077;&#1075;&#1080;&#1089;&#1090;&#1088;&#1072;&#1094;&#1080;&#1103;%2098-99&#1076;&#1077;&#1074;.xlsm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cuments/&#1055;&#1077;&#1088;&#1074;&#1086;%20&#1056;&#1086;&#1089;&#1089;&#1080;&#1080;%20&#1076;&#1086;%2023&#1083;%203&#1076;&#1085;/&#1046;&#1077;&#1085;/80.xlsm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cuments/&#1055;&#1077;&#1088;&#1074;&#1086;%20&#1056;&#1086;&#1089;&#1089;&#1080;&#1080;%20&#1076;&#1086;%2023&#1083;%203&#1076;&#1085;/&#1046;&#1077;&#1085;/&#1089;&#1074;80.xlsm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Desktop/&#1057;&#1060;&#1054;17&#1075;/&#1070;&#1085;&#1086;&#1096;&#1080;/&#1089;&#1074;87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cuments/&#1055;&#1077;&#1088;&#1074;&#1086;%20&#1056;&#1086;&#1089;&#1089;&#1080;&#1080;%20&#1076;&#1086;%2023&#1083;%203&#1076;&#1085;/&#1046;&#1077;&#1085;/44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cuments/&#1055;&#1077;&#1088;&#1074;&#1086;%20&#1056;&#1086;&#1089;&#1089;&#1080;&#1080;%20&#1076;&#1086;%2023&#1083;%203&#1076;&#1085;/&#1046;&#1077;&#1085;/48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cuments/&#1055;&#1077;&#1088;&#1074;&#1086;%20&#1056;&#1086;&#1089;&#1089;&#1080;&#1080;%20&#1076;&#1086;%2023&#1083;%203&#1076;&#1085;/&#1046;&#1077;&#1085;/52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cuments/&#1055;&#1077;&#1088;&#1074;&#1086;%20&#1056;&#1086;&#1089;&#1089;&#1080;&#1080;%20&#1076;&#1086;%2023&#1083;%203&#1076;&#1085;/&#1046;&#1077;&#1085;/56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cuments/&#1055;&#1077;&#1088;&#1074;&#1086;%20&#1056;&#1086;&#1089;&#1089;&#1080;&#1080;%20&#1076;&#1086;%2023&#1083;%203&#1076;&#1085;/&#1046;&#1077;&#1085;/60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cuments/&#1055;&#1077;&#1088;&#1074;&#1086;%20&#1056;&#1086;&#1089;&#1089;&#1080;&#1080;%20&#1076;&#1086;%2023&#1083;%203&#1076;&#1085;/&#1046;&#1077;&#1085;/64.xlsm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cuments/&#1055;&#1077;&#1088;&#1074;&#1086;%20&#1056;&#1086;&#1089;&#1089;&#1080;&#1080;%20&#1076;&#1086;%2023&#1083;%203&#1076;&#1085;/&#1046;&#1077;&#1085;/68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cuments/&#1055;&#1077;&#1088;&#1074;&#1086;%20&#1056;&#1086;&#1089;&#1089;&#1080;&#1080;%20&#1076;&#1086;%2023&#1083;%203&#1076;&#1085;/&#1046;&#1077;&#1085;/7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г.раб."/>
      <sheetName val="Инструкция"/>
      <sheetName val="реквизиты"/>
      <sheetName val="регистрация"/>
    </sheetNames>
    <sheetDataSet>
      <sheetData sheetId="0"/>
      <sheetData sheetId="1"/>
      <sheetData sheetId="2">
        <row r="2">
          <cell r="A2" t="str">
            <v>Первенство России среди молодежи до 23 лет.</v>
          </cell>
        </row>
        <row r="3">
          <cell r="A3" t="str">
            <v>16-20 января 2018г.                                              г.Кстово</v>
          </cell>
        </row>
        <row r="6">
          <cell r="A6" t="str">
            <v>Гл. судья, судья ВК</v>
          </cell>
        </row>
        <row r="8">
          <cell r="A8" t="str">
            <v>Гл. секретарь, судья ВК</v>
          </cell>
          <cell r="G8" t="str">
            <v>С.Н.Мордовин</v>
          </cell>
        </row>
        <row r="9">
          <cell r="G9" t="str">
            <v>/г.Горно-Алтайск/</v>
          </cell>
        </row>
      </sheetData>
      <sheetData sheetId="3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.взв"/>
      <sheetName val="кр1"/>
      <sheetName val="кр2"/>
      <sheetName val="НАГР ЛИСТ"/>
      <sheetName val="пр.хода"/>
      <sheetName val="Ит.пр"/>
      <sheetName val="кр3"/>
      <sheetName val="кр4"/>
      <sheetName val="кр5"/>
      <sheetName val="кр6"/>
      <sheetName val="кр7"/>
      <sheetName val="пф"/>
    </sheetNames>
    <sheetDataSet>
      <sheetData sheetId="0"/>
      <sheetData sheetId="1"/>
      <sheetData sheetId="2"/>
      <sheetData sheetId="3"/>
      <sheetData sheetId="4"/>
      <sheetData sheetId="5">
        <row r="6">
          <cell r="C6" t="str">
            <v>ТОКАРЕВА Екатерина Юрьевна</v>
          </cell>
          <cell r="D6" t="str">
            <v>23.10.95, КМС</v>
          </cell>
          <cell r="E6" t="str">
            <v>Москва</v>
          </cell>
          <cell r="F6" t="str">
            <v>Москва,</v>
          </cell>
          <cell r="G6">
            <v>0</v>
          </cell>
          <cell r="H6" t="str">
            <v>Коржавин Н.В.</v>
          </cell>
        </row>
        <row r="7">
          <cell r="C7" t="str">
            <v>ХРАПУНОВА Олинда Андревна</v>
          </cell>
          <cell r="D7" t="str">
            <v>27.07.99, МС</v>
          </cell>
          <cell r="E7" t="str">
            <v>СФО</v>
          </cell>
          <cell r="F7" t="str">
            <v>Новосибирская, Новосибирск, МО</v>
          </cell>
          <cell r="G7">
            <v>0</v>
          </cell>
          <cell r="H7" t="str">
            <v>Орлов .А. Капенкин А.В.</v>
          </cell>
        </row>
        <row r="8">
          <cell r="C8" t="str">
            <v>ХАРИТОНОВА Ирина Анатольевна</v>
          </cell>
          <cell r="D8" t="str">
            <v>20.11.95, МС</v>
          </cell>
          <cell r="E8" t="str">
            <v>ЦФО</v>
          </cell>
          <cell r="F8" t="str">
            <v>Липецкая, Липецк</v>
          </cell>
          <cell r="G8">
            <v>0</v>
          </cell>
          <cell r="H8" t="str">
            <v>Лупоносов В.Н.</v>
          </cell>
        </row>
        <row r="9">
          <cell r="C9" t="str">
            <v>САЗОНОВА Екатерина Сергеевна</v>
          </cell>
          <cell r="D9" t="str">
            <v>16.12.98, МС</v>
          </cell>
          <cell r="E9" t="str">
            <v>ЦФО</v>
          </cell>
          <cell r="F9" t="str">
            <v xml:space="preserve">Тульская, Тула, </v>
          </cell>
          <cell r="G9">
            <v>0</v>
          </cell>
          <cell r="H9" t="str">
            <v>Абрамов С.Л.</v>
          </cell>
        </row>
        <row r="10">
          <cell r="C10" t="str">
            <v>САВЕЛЬЕВА Елизавета Валерьена</v>
          </cell>
          <cell r="D10" t="str">
            <v>24.04.96, КМС</v>
          </cell>
          <cell r="E10" t="str">
            <v>ПФО</v>
          </cell>
          <cell r="F10" t="str">
            <v>Оренбургская,  Бузулук</v>
          </cell>
          <cell r="G10">
            <v>0</v>
          </cell>
          <cell r="H10" t="str">
            <v>Плотников П.Д.</v>
          </cell>
        </row>
        <row r="11">
          <cell r="C11" t="str">
            <v>АСЛАНОВА Раиса Дмитриевна</v>
          </cell>
          <cell r="D11" t="str">
            <v>14.04.95, КМС</v>
          </cell>
          <cell r="E11" t="str">
            <v>ЮФО</v>
          </cell>
          <cell r="F11" t="str">
            <v>Краснодарский, Анапа</v>
          </cell>
          <cell r="G11">
            <v>0</v>
          </cell>
          <cell r="H11" t="str">
            <v>Лопатин АВ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.взв"/>
      <sheetName val="кр1"/>
      <sheetName val="кр2"/>
      <sheetName val="НАГР ЛИСТ"/>
      <sheetName val="пр.хода"/>
      <sheetName val="ит.пр"/>
      <sheetName val="кр3"/>
      <sheetName val="кр4"/>
      <sheetName val="кр5"/>
      <sheetName val="кр6"/>
      <sheetName val="кр7"/>
      <sheetName val="пф"/>
    </sheetNames>
    <sheetDataSet>
      <sheetData sheetId="0"/>
      <sheetData sheetId="1"/>
      <sheetData sheetId="2"/>
      <sheetData sheetId="3"/>
      <sheetData sheetId="4"/>
      <sheetData sheetId="5">
        <row r="6">
          <cell r="C6" t="str">
            <v>ЛУКАШОВА Надежда Михайловна</v>
          </cell>
          <cell r="D6" t="str">
            <v>04.06.97, МС</v>
          </cell>
          <cell r="E6" t="str">
            <v>ЦФО</v>
          </cell>
          <cell r="F6" t="str">
            <v xml:space="preserve">Смоленская, , </v>
          </cell>
          <cell r="G6">
            <v>0</v>
          </cell>
          <cell r="H6" t="str">
            <v>Катцин Ю.П.Федяев В.А</v>
          </cell>
        </row>
        <row r="7">
          <cell r="C7" t="str">
            <v>ХОМЫН Александра Михайловна</v>
          </cell>
          <cell r="D7" t="str">
            <v>06.05.97, КМС</v>
          </cell>
          <cell r="E7" t="str">
            <v>СПб</v>
          </cell>
          <cell r="F7" t="str">
            <v>Санкт-Петербург</v>
          </cell>
          <cell r="G7">
            <v>0</v>
          </cell>
          <cell r="H7" t="str">
            <v>Мишин Д.А.</v>
          </cell>
        </row>
        <row r="8">
          <cell r="C8" t="str">
            <v>АВАКЯН Алвард Геворковна</v>
          </cell>
          <cell r="D8" t="str">
            <v>10.03.96, КМС</v>
          </cell>
          <cell r="E8" t="str">
            <v>ЮФО</v>
          </cell>
          <cell r="F8" t="str">
            <v>Ростовская, Каменск-Шахтинский, МО</v>
          </cell>
          <cell r="G8" t="str">
            <v>Диченсков СИ</v>
          </cell>
          <cell r="H8" t="str">
            <v>Диченский С.И</v>
          </cell>
        </row>
        <row r="9">
          <cell r="C9" t="str">
            <v>ЗУБРИЛОВА Анастасия Александровна</v>
          </cell>
          <cell r="D9" t="str">
            <v>05.10.99, КМС</v>
          </cell>
          <cell r="E9" t="str">
            <v>ЦФО</v>
          </cell>
          <cell r="F9" t="str">
            <v>Воронежская, р.п.Поворино</v>
          </cell>
          <cell r="G9">
            <v>0</v>
          </cell>
          <cell r="H9" t="str">
            <v>Еремин В.В.</v>
          </cell>
        </row>
        <row r="10">
          <cell r="C10" t="str">
            <v>СЫНКОВА Екатерина Андреевна</v>
          </cell>
          <cell r="D10" t="str">
            <v>18.01.95, КМС</v>
          </cell>
          <cell r="E10" t="str">
            <v>МОС</v>
          </cell>
          <cell r="F10" t="str">
            <v>Москва, СШОР № 45</v>
          </cell>
          <cell r="G10">
            <v>0</v>
          </cell>
          <cell r="H10" t="str">
            <v>Коржавин Н.В.</v>
          </cell>
        </row>
        <row r="11">
          <cell r="C11"/>
          <cell r="D11"/>
          <cell r="E11"/>
          <cell r="F11" t="str">
            <v>Р.М.Бабоян</v>
          </cell>
          <cell r="H11" t="str">
            <v>/Краснодарский кр./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.взв"/>
      <sheetName val="пр.хода"/>
      <sheetName val="круги"/>
      <sheetName val="Ит.пр"/>
      <sheetName val="полуфинал"/>
      <sheetName val="нагр. лист"/>
      <sheetName val="стартвый "/>
    </sheetNames>
    <sheetDataSet>
      <sheetData sheetId="0">
        <row r="7">
          <cell r="B7">
            <v>1</v>
          </cell>
        </row>
      </sheetData>
      <sheetData sheetId="1"/>
      <sheetData sheetId="2"/>
      <sheetData sheetId="3">
        <row r="6">
          <cell r="I6">
            <v>0</v>
          </cell>
        </row>
        <row r="8">
          <cell r="I8">
            <v>0</v>
          </cell>
        </row>
      </sheetData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.взв"/>
      <sheetName val="кр1"/>
      <sheetName val="кр2"/>
      <sheetName val="НАГР ЛИСТ"/>
      <sheetName val="пр.хода"/>
      <sheetName val="ит.пр"/>
      <sheetName val="кр3"/>
      <sheetName val="кр4"/>
      <sheetName val="кр5"/>
      <sheetName val="кр6"/>
      <sheetName val="кр7"/>
      <sheetName val="пф"/>
    </sheetNames>
    <sheetDataSet>
      <sheetData sheetId="0"/>
      <sheetData sheetId="1"/>
      <sheetData sheetId="2"/>
      <sheetData sheetId="3"/>
      <sheetData sheetId="4"/>
      <sheetData sheetId="5">
        <row r="6">
          <cell r="C6" t="str">
            <v>ИВАНОВА Анастасия Викторовна</v>
          </cell>
          <cell r="D6" t="str">
            <v>27.03.95, МС</v>
          </cell>
          <cell r="E6" t="str">
            <v>МОС</v>
          </cell>
          <cell r="F6" t="str">
            <v xml:space="preserve">Москва, ГБОУ СШОР №45 "Пролетарский Самбист" </v>
          </cell>
          <cell r="G6">
            <v>0</v>
          </cell>
          <cell r="H6" t="str">
            <v>Родионов А.П.</v>
          </cell>
        </row>
        <row r="7">
          <cell r="C7" t="str">
            <v>МИХАЛЕВА Елена Павловна</v>
          </cell>
          <cell r="D7" t="str">
            <v>13.06.95, МС</v>
          </cell>
          <cell r="E7" t="str">
            <v>ЦФО</v>
          </cell>
          <cell r="F7" t="str">
            <v>Московская, Коломна</v>
          </cell>
          <cell r="G7">
            <v>0</v>
          </cell>
          <cell r="H7" t="str">
            <v xml:space="preserve">Егошин БА </v>
          </cell>
        </row>
        <row r="8">
          <cell r="C8" t="str">
            <v>ЯКУШЕВА Ирина Глебовна</v>
          </cell>
          <cell r="D8" t="str">
            <v>14.02.97, МС</v>
          </cell>
          <cell r="E8" t="str">
            <v>МОС</v>
          </cell>
          <cell r="F8" t="str">
            <v>Москва, МГФСО</v>
          </cell>
          <cell r="G8">
            <v>0</v>
          </cell>
          <cell r="H8" t="str">
            <v>Мартынов М.Г., Балачинский С.Р.</v>
          </cell>
        </row>
        <row r="9">
          <cell r="C9" t="str">
            <v>АЛИЕВА Эльнара Алиевна</v>
          </cell>
          <cell r="D9" t="str">
            <v>11.11.98, КМС</v>
          </cell>
          <cell r="E9" t="str">
            <v>ПФО</v>
          </cell>
          <cell r="F9" t="str">
            <v>Самарская, Самара</v>
          </cell>
          <cell r="G9">
            <v>0</v>
          </cell>
          <cell r="H9" t="str">
            <v>Сараева АА</v>
          </cell>
        </row>
        <row r="10">
          <cell r="C10" t="str">
            <v>АВАКЯН Виктория Артуровна</v>
          </cell>
          <cell r="D10" t="str">
            <v>12.07.98, КМС</v>
          </cell>
          <cell r="E10" t="str">
            <v>ПФО</v>
          </cell>
          <cell r="F10" t="str">
            <v xml:space="preserve">Самарская, Сызрань, </v>
          </cell>
          <cell r="G10">
            <v>0</v>
          </cell>
          <cell r="H10" t="str">
            <v>Ермолаев А.Н.</v>
          </cell>
        </row>
        <row r="11">
          <cell r="C11" t="str">
            <v>ХЕЙГАЙ Юлия Григорьевна</v>
          </cell>
          <cell r="D11" t="str">
            <v>03.03.97, МС</v>
          </cell>
          <cell r="E11" t="str">
            <v>МОС</v>
          </cell>
          <cell r="F11" t="str">
            <v>Москва, ВС</v>
          </cell>
          <cell r="G11">
            <v>0</v>
          </cell>
          <cell r="H11" t="str">
            <v>Емелина А.С.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.взв"/>
      <sheetName val="кр1"/>
      <sheetName val="кр2"/>
      <sheetName val="НАГР ЛИСТ"/>
      <sheetName val="пр.хода"/>
      <sheetName val="ит.пр"/>
      <sheetName val="кр3"/>
      <sheetName val="кр4"/>
      <sheetName val="кр5"/>
      <sheetName val="кр6"/>
      <sheetName val="кр7"/>
      <sheetName val="пф"/>
    </sheetNames>
    <sheetDataSet>
      <sheetData sheetId="0"/>
      <sheetData sheetId="1"/>
      <sheetData sheetId="2"/>
      <sheetData sheetId="3"/>
      <sheetData sheetId="4"/>
      <sheetData sheetId="5">
        <row r="6">
          <cell r="C6" t="str">
            <v>ДОРОФЕЕВА Мария Викторовна</v>
          </cell>
          <cell r="D6" t="str">
            <v>07.01.99, КМС</v>
          </cell>
          <cell r="E6" t="str">
            <v>ЮФО</v>
          </cell>
          <cell r="F6" t="str">
            <v>Краснодарский, Анапа, МО</v>
          </cell>
          <cell r="G6">
            <v>0</v>
          </cell>
          <cell r="H6" t="str">
            <v>Григоренко Е.В.</v>
          </cell>
        </row>
        <row r="7">
          <cell r="C7" t="str">
            <v>ДИКАЯ Валентина Александровна</v>
          </cell>
          <cell r="D7" t="str">
            <v>22.08.99, КМС</v>
          </cell>
          <cell r="E7" t="str">
            <v>СПб</v>
          </cell>
          <cell r="F7" t="str">
            <v>Санкт-Петербург</v>
          </cell>
          <cell r="G7">
            <v>0</v>
          </cell>
          <cell r="H7" t="str">
            <v>Селяков СВ</v>
          </cell>
        </row>
        <row r="8">
          <cell r="C8" t="str">
            <v>БЛИНОВА Ксения Сергеевна</v>
          </cell>
          <cell r="D8" t="str">
            <v>08.09.99, МС</v>
          </cell>
          <cell r="E8" t="str">
            <v>СФО</v>
          </cell>
          <cell r="F8" t="str">
            <v>Новосибирская, Новосибирск, МО</v>
          </cell>
          <cell r="G8">
            <v>0</v>
          </cell>
          <cell r="H8" t="str">
            <v>Орлов А.А.Лепяхов С.В.</v>
          </cell>
        </row>
        <row r="9">
          <cell r="C9" t="str">
            <v>КОРЧАК Ана Олеговна</v>
          </cell>
          <cell r="D9" t="str">
            <v>12.01.98, КМС</v>
          </cell>
          <cell r="E9" t="str">
            <v>МОС</v>
          </cell>
          <cell r="F9" t="str">
            <v xml:space="preserve">Москва, ГБОУ СШОР №9 "Шаболовка" </v>
          </cell>
          <cell r="G9">
            <v>0</v>
          </cell>
          <cell r="H9" t="str">
            <v>Старостин В.Ю.</v>
          </cell>
        </row>
        <row r="10">
          <cell r="C10" t="str">
            <v>АЛЕКСАНЯН Анжела Нориковна</v>
          </cell>
          <cell r="D10" t="str">
            <v>11.09.97, КМС</v>
          </cell>
          <cell r="E10" t="str">
            <v>ЦФО</v>
          </cell>
          <cell r="F10" t="str">
            <v>Липецкая, Липецк</v>
          </cell>
          <cell r="G10">
            <v>0</v>
          </cell>
          <cell r="H10" t="str">
            <v>Лупоносов В.Н.</v>
          </cell>
        </row>
        <row r="11">
          <cell r="C11" t="str">
            <v>ПЕГУШИНА Сабина Ровшановна</v>
          </cell>
          <cell r="D11" t="str">
            <v>15.12.99, КМС</v>
          </cell>
          <cell r="E11" t="str">
            <v>ПФО</v>
          </cell>
          <cell r="F11" t="str">
            <v>Пермский, Краснокамск</v>
          </cell>
          <cell r="G11">
            <v>0</v>
          </cell>
          <cell r="H11" t="str">
            <v xml:space="preserve">Мухаметшин Р.Г. 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.взв"/>
      <sheetName val="кр1"/>
      <sheetName val="кр2"/>
      <sheetName val="НАГР ЛИСТ"/>
      <sheetName val="пр.хода"/>
      <sheetName val="ит.пр"/>
      <sheetName val="кр3"/>
      <sheetName val="кр4"/>
      <sheetName val="кр5"/>
      <sheetName val="кр6"/>
      <sheetName val="кр7"/>
      <sheetName val="пф"/>
    </sheetNames>
    <sheetDataSet>
      <sheetData sheetId="0"/>
      <sheetData sheetId="1"/>
      <sheetData sheetId="2"/>
      <sheetData sheetId="3"/>
      <sheetData sheetId="4"/>
      <sheetData sheetId="5">
        <row r="6">
          <cell r="C6" t="str">
            <v>СТЕПАНОВА Наталия Владимировна</v>
          </cell>
          <cell r="D6" t="str">
            <v>04.03.96,  МС</v>
          </cell>
          <cell r="E6" t="str">
            <v>ПФО</v>
          </cell>
          <cell r="F6" t="str">
            <v>Чувашская, Чебоксары</v>
          </cell>
          <cell r="G6">
            <v>0</v>
          </cell>
          <cell r="H6" t="str">
            <v>Осипов Д.Н.      Пегасов С.В.</v>
          </cell>
        </row>
        <row r="7">
          <cell r="C7" t="str">
            <v>ЕГОРОВА Екатерина Алексеевна</v>
          </cell>
          <cell r="D7" t="str">
            <v>08.12.99, КМС</v>
          </cell>
          <cell r="E7" t="str">
            <v>ПФО</v>
          </cell>
          <cell r="F7" t="str">
            <v xml:space="preserve">Нижегородская, Кстово, </v>
          </cell>
          <cell r="G7">
            <v>0</v>
          </cell>
          <cell r="H7" t="str">
            <v>Симанов Д.В.Симанов М.В</v>
          </cell>
        </row>
        <row r="8">
          <cell r="C8" t="str">
            <v>СТЕПАНОВА Елизавета Сергеевна</v>
          </cell>
          <cell r="D8" t="str">
            <v>29.01.96, МС</v>
          </cell>
          <cell r="E8" t="str">
            <v>СПБ</v>
          </cell>
          <cell r="F8" t="str">
            <v>Санкт-Петербург, , МО</v>
          </cell>
          <cell r="G8">
            <v>0</v>
          </cell>
          <cell r="H8" t="str">
            <v>Мишин Д.А.Лукьянов А.В.</v>
          </cell>
        </row>
        <row r="9">
          <cell r="C9" t="str">
            <v>ЛОТКОВА Вера Сергеевна</v>
          </cell>
          <cell r="D9" t="str">
            <v>28.08.98, КМС</v>
          </cell>
          <cell r="E9" t="str">
            <v>ПФО</v>
          </cell>
          <cell r="F9" t="str">
            <v>Чувашская, Чебоксары</v>
          </cell>
          <cell r="G9">
            <v>0</v>
          </cell>
          <cell r="H9" t="str">
            <v xml:space="preserve">Пегасов С.В. </v>
          </cell>
        </row>
        <row r="10">
          <cell r="C10" t="str">
            <v>ПЛОТНИКОВА Татьяна Сегеевна</v>
          </cell>
          <cell r="D10" t="str">
            <v>23.12.97, КМС</v>
          </cell>
          <cell r="E10" t="str">
            <v>МОС</v>
          </cell>
          <cell r="F10" t="str">
            <v>Москва, ГБУ "МГФСО"</v>
          </cell>
          <cell r="G10">
            <v>0</v>
          </cell>
          <cell r="H10" t="str">
            <v xml:space="preserve">Мартынов М.Г. </v>
          </cell>
        </row>
        <row r="11">
          <cell r="C11" t="str">
            <v>АЯКИНА Татьяна Алексанровна</v>
          </cell>
          <cell r="D11" t="str">
            <v>08.01.95, МС</v>
          </cell>
          <cell r="E11" t="str">
            <v>МОС</v>
          </cell>
          <cell r="F11" t="str">
            <v>Москва, ГБУ "МГФСО"</v>
          </cell>
          <cell r="G11">
            <v>0</v>
          </cell>
          <cell r="H11" t="str">
            <v>Мартынов М.Г.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.взв"/>
      <sheetName val="кр1"/>
      <sheetName val="кр2"/>
      <sheetName val="НАГР ЛИСТ"/>
      <sheetName val="пр.хода"/>
      <sheetName val="ит.пр"/>
      <sheetName val="кр3"/>
      <sheetName val="кр4"/>
      <sheetName val="кр5"/>
      <sheetName val="кр6"/>
      <sheetName val="кр7"/>
      <sheetName val="пф"/>
    </sheetNames>
    <sheetDataSet>
      <sheetData sheetId="0"/>
      <sheetData sheetId="1"/>
      <sheetData sheetId="2"/>
      <sheetData sheetId="3"/>
      <sheetData sheetId="4"/>
      <sheetData sheetId="5">
        <row r="6">
          <cell r="C6" t="str">
            <v>ШУЯНОВА Татьяна Николаевна</v>
          </cell>
          <cell r="D6" t="str">
            <v>26.08.98, МС</v>
          </cell>
          <cell r="E6" t="str">
            <v>ПФО</v>
          </cell>
          <cell r="F6" t="str">
            <v xml:space="preserve">Нижегородская, Выкса, </v>
          </cell>
          <cell r="G6">
            <v>0</v>
          </cell>
          <cell r="H6" t="str">
            <v>Михаил Д.В.</v>
          </cell>
        </row>
        <row r="7">
          <cell r="C7" t="str">
            <v>КАРЕКЯН Кристина Хачикова</v>
          </cell>
          <cell r="D7" t="str">
            <v>23.01.95, МС</v>
          </cell>
          <cell r="E7" t="str">
            <v>ЮФО</v>
          </cell>
          <cell r="F7" t="str">
            <v>Краснодарский, Сочи</v>
          </cell>
          <cell r="G7">
            <v>0</v>
          </cell>
          <cell r="H7" t="str">
            <v>Дубровский С.В.</v>
          </cell>
        </row>
        <row r="8">
          <cell r="C8" t="str">
            <v>КУСЯЕВА Ильзира Аксановна</v>
          </cell>
          <cell r="D8" t="str">
            <v>13.08.96, МС</v>
          </cell>
          <cell r="E8" t="str">
            <v>УФО</v>
          </cell>
          <cell r="F8" t="str">
            <v>ХМАО, Нижневартовск</v>
          </cell>
          <cell r="G8">
            <v>0</v>
          </cell>
          <cell r="H8" t="str">
            <v>Мухин А.А. Строкань И.Г.</v>
          </cell>
        </row>
        <row r="9">
          <cell r="C9" t="str">
            <v>СЕРГИЕВСКАЯ Виктория Сергеевна</v>
          </cell>
          <cell r="D9" t="str">
            <v>25.03.99, КМС</v>
          </cell>
          <cell r="E9" t="str">
            <v>СФО</v>
          </cell>
          <cell r="F9" t="str">
            <v xml:space="preserve">Томская, Томск, </v>
          </cell>
          <cell r="G9">
            <v>0</v>
          </cell>
          <cell r="H9" t="str">
            <v>Вышегородцев Д.Е</v>
          </cell>
        </row>
        <row r="10">
          <cell r="C10" t="str">
            <v>ВОРОБЬЁВА Ангелина Олеговна</v>
          </cell>
          <cell r="D10" t="str">
            <v>27.07.96, КМС</v>
          </cell>
          <cell r="E10" t="str">
            <v>ПФО</v>
          </cell>
          <cell r="F10" t="str">
            <v>Р.Татарстан, Казань, ФСОП "Россия"</v>
          </cell>
          <cell r="G10">
            <v>0</v>
          </cell>
          <cell r="H10" t="str">
            <v>Ахметзянов Р.Р. Сагдиев А.В.</v>
          </cell>
        </row>
        <row r="11">
          <cell r="C11" t="str">
            <v>ШЕСТАКОВА Алина Романовна</v>
          </cell>
          <cell r="D11" t="str">
            <v>30.09.99, КМС</v>
          </cell>
          <cell r="E11" t="str">
            <v>ЦФО</v>
          </cell>
          <cell r="F11" t="str">
            <v>Тульская, Тула</v>
          </cell>
          <cell r="G11">
            <v>0</v>
          </cell>
          <cell r="H11" t="str">
            <v>Афонина ИП Ворфоломеев ВП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.взв"/>
      <sheetName val="кр1"/>
      <sheetName val="кр2"/>
      <sheetName val="НАГР ЛИСТ"/>
      <sheetName val="пр.хода"/>
      <sheetName val="ит.пр"/>
      <sheetName val="кр3"/>
      <sheetName val="кр4"/>
      <sheetName val="кр5"/>
      <sheetName val="кр6"/>
      <sheetName val="кр7"/>
      <sheetName val="пф"/>
    </sheetNames>
    <sheetDataSet>
      <sheetData sheetId="0"/>
      <sheetData sheetId="1"/>
      <sheetData sheetId="2"/>
      <sheetData sheetId="3"/>
      <sheetData sheetId="4"/>
      <sheetData sheetId="5">
        <row r="6">
          <cell r="C6" t="str">
            <v>ШЕВЧЕНКО Яна</v>
          </cell>
          <cell r="D6" t="str">
            <v>05.07.96, КМС</v>
          </cell>
          <cell r="E6" t="str">
            <v>Москва</v>
          </cell>
          <cell r="F6" t="str">
            <v xml:space="preserve">Москва, , </v>
          </cell>
          <cell r="G6">
            <v>0</v>
          </cell>
          <cell r="H6" t="str">
            <v>Юхарев С.С.Фунтиков П.В.</v>
          </cell>
        </row>
        <row r="7">
          <cell r="C7" t="str">
            <v>ОСТЕР Виктория Олеговна</v>
          </cell>
          <cell r="D7" t="str">
            <v>23.08.97, КМС</v>
          </cell>
          <cell r="E7" t="str">
            <v>ПФО</v>
          </cell>
          <cell r="F7" t="str">
            <v>Пермский, Краснокамск, МО</v>
          </cell>
          <cell r="G7">
            <v>0</v>
          </cell>
          <cell r="H7" t="str">
            <v xml:space="preserve">Костылева Н.Г. Мухаметшин Р.Г. </v>
          </cell>
        </row>
        <row r="8">
          <cell r="C8" t="str">
            <v>ХОТЫЛЕВА Юлия Сергеевна</v>
          </cell>
          <cell r="D8" t="str">
            <v>08.12.97, КМС</v>
          </cell>
          <cell r="E8" t="str">
            <v>ПФО</v>
          </cell>
          <cell r="F8" t="str">
            <v>Нижегородская, Кстово</v>
          </cell>
          <cell r="G8">
            <v>0</v>
          </cell>
          <cell r="H8" t="str">
            <v xml:space="preserve">Кожемякин В.С. </v>
          </cell>
        </row>
        <row r="9">
          <cell r="C9" t="str">
            <v>СУХОПАРОВА Мария Сергеевна</v>
          </cell>
          <cell r="D9" t="str">
            <v>24.04.96, МС</v>
          </cell>
          <cell r="E9" t="str">
            <v>ЦФО</v>
          </cell>
          <cell r="F9" t="str">
            <v xml:space="preserve">Тульская, Тула, </v>
          </cell>
          <cell r="G9">
            <v>0</v>
          </cell>
          <cell r="H9" t="str">
            <v>Копейкин П.С.</v>
          </cell>
        </row>
        <row r="10">
          <cell r="C10" t="str">
            <v>САСЕВА Ангелина Вячеславовна</v>
          </cell>
          <cell r="D10" t="str">
            <v>10.07.97, МС</v>
          </cell>
          <cell r="E10" t="str">
            <v>ЦФО</v>
          </cell>
          <cell r="F10" t="str">
            <v xml:space="preserve">Смоленская, , </v>
          </cell>
          <cell r="G10">
            <v>0</v>
          </cell>
          <cell r="H10" t="str">
            <v>Катцин Ю.П.Федяев В.А</v>
          </cell>
        </row>
        <row r="11">
          <cell r="C11" t="str">
            <v>ДУДАЕВА Регина Львовна</v>
          </cell>
          <cell r="D11" t="str">
            <v>03.11.98, КМС</v>
          </cell>
          <cell r="E11" t="str">
            <v>ЮФО</v>
          </cell>
          <cell r="F11" t="str">
            <v>Ростовская, Ростов</v>
          </cell>
          <cell r="G11">
            <v>0</v>
          </cell>
          <cell r="H11" t="str">
            <v>Петрова О.А. Пантелеева Е.А.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.взв"/>
      <sheetName val="кр1"/>
      <sheetName val="кр2"/>
      <sheetName val="НАГР ЛИСТ"/>
      <sheetName val="пр.хода"/>
      <sheetName val="Ит.пр"/>
      <sheetName val="кр3"/>
      <sheetName val="кр4"/>
      <sheetName val="кр5"/>
      <sheetName val="кр6"/>
      <sheetName val="кр7"/>
      <sheetName val="пф"/>
    </sheetNames>
    <sheetDataSet>
      <sheetData sheetId="0"/>
      <sheetData sheetId="1"/>
      <sheetData sheetId="2"/>
      <sheetData sheetId="3"/>
      <sheetData sheetId="4"/>
      <sheetData sheetId="5">
        <row r="6">
          <cell r="C6" t="str">
            <v>КРЮКОВА Ольга Владимировна</v>
          </cell>
          <cell r="D6" t="str">
            <v>16.03.95, МС</v>
          </cell>
          <cell r="E6" t="str">
            <v>ПФО</v>
          </cell>
          <cell r="F6" t="str">
            <v xml:space="preserve">Самарская, Самара, </v>
          </cell>
          <cell r="G6">
            <v>0</v>
          </cell>
          <cell r="H6" t="str">
            <v>Сараева А.А.</v>
          </cell>
        </row>
        <row r="7">
          <cell r="C7" t="str">
            <v>КОЧНЕВА Юлия Александровна</v>
          </cell>
          <cell r="D7" t="str">
            <v>26.09.95, МС</v>
          </cell>
          <cell r="E7" t="str">
            <v>ПФО</v>
          </cell>
          <cell r="F7" t="str">
            <v>Нижегородская, Кстово</v>
          </cell>
          <cell r="G7">
            <v>0</v>
          </cell>
          <cell r="H7" t="str">
            <v>Кожемякин В.С.</v>
          </cell>
        </row>
        <row r="8">
          <cell r="C8" t="str">
            <v>АНИСИМОВА Валерия Александровна</v>
          </cell>
          <cell r="D8" t="str">
            <v>09.05.98, МС</v>
          </cell>
          <cell r="E8" t="str">
            <v>СФО</v>
          </cell>
          <cell r="F8" t="str">
            <v>Томская, Северск, ОГУ ТО СШОР</v>
          </cell>
          <cell r="G8">
            <v>0</v>
          </cell>
          <cell r="H8" t="str">
            <v>Вышегородцев ДЕ Вахмистрова НА</v>
          </cell>
        </row>
        <row r="9">
          <cell r="C9" t="str">
            <v>САЛЬНИКОВА Ксения Витальевна</v>
          </cell>
          <cell r="D9" t="str">
            <v>24.07.99, КМС</v>
          </cell>
          <cell r="E9" t="str">
            <v>ПФО</v>
          </cell>
          <cell r="F9" t="str">
            <v>Пермский, Березники, МО</v>
          </cell>
          <cell r="G9">
            <v>0</v>
          </cell>
          <cell r="H9" t="str">
            <v>Клинов Э.Н.</v>
          </cell>
        </row>
        <row r="10">
          <cell r="C10" t="str">
            <v>БУБЛИКОВА Анастасия Евгеньевна</v>
          </cell>
          <cell r="D10" t="str">
            <v>28.10.99, КМС</v>
          </cell>
          <cell r="E10" t="str">
            <v>МОС</v>
          </cell>
          <cell r="F10" t="str">
            <v>Москва, МГФСО</v>
          </cell>
          <cell r="G10">
            <v>0</v>
          </cell>
          <cell r="H10" t="str">
            <v>Мартынов М.Г., Балачинский С.Р.</v>
          </cell>
        </row>
        <row r="11">
          <cell r="C11" t="str">
            <v>ВАРИЧЕВА Анна Викторовна</v>
          </cell>
          <cell r="D11" t="str">
            <v>03.06.98, КМС</v>
          </cell>
          <cell r="E11" t="str">
            <v>МОС</v>
          </cell>
          <cell r="F11" t="str">
            <v xml:space="preserve">Москва, </v>
          </cell>
          <cell r="G11">
            <v>0</v>
          </cell>
          <cell r="H11" t="str">
            <v>Насыров Е.Г.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.взв"/>
      <sheetName val="кр1"/>
      <sheetName val="кр2"/>
      <sheetName val="НАГР ЛИСТ"/>
      <sheetName val="пр.хода"/>
      <sheetName val="ит.пр"/>
      <sheetName val="кр3"/>
      <sheetName val="кр4"/>
      <sheetName val="кр5"/>
      <sheetName val="кр6"/>
      <sheetName val="кр7"/>
      <sheetName val="пф"/>
    </sheetNames>
    <sheetDataSet>
      <sheetData sheetId="0"/>
      <sheetData sheetId="1"/>
      <sheetData sheetId="2"/>
      <sheetData sheetId="3"/>
      <sheetData sheetId="4"/>
      <sheetData sheetId="5">
        <row r="6">
          <cell r="C6" t="str">
            <v>САЯПИНА Виолетта Витальевна</v>
          </cell>
          <cell r="D6" t="str">
            <v>26.04.96,  МС</v>
          </cell>
          <cell r="E6" t="str">
            <v>ПФО</v>
          </cell>
          <cell r="F6" t="str">
            <v>Нижегородская, Кстово</v>
          </cell>
          <cell r="G6">
            <v>0</v>
          </cell>
          <cell r="H6" t="str">
            <v xml:space="preserve">Кожемякин В.С. </v>
          </cell>
        </row>
        <row r="7">
          <cell r="C7" t="str">
            <v>ЛЯНКА Алина Николаевна</v>
          </cell>
          <cell r="D7" t="str">
            <v>06.05.96, КМС</v>
          </cell>
          <cell r="E7" t="str">
            <v>МОС</v>
          </cell>
          <cell r="F7" t="str">
            <v>Москва</v>
          </cell>
          <cell r="G7">
            <v>0</v>
          </cell>
          <cell r="H7" t="str">
            <v>Насыров Е.Г.</v>
          </cell>
        </row>
        <row r="8">
          <cell r="C8" t="str">
            <v>СУСЛОВА Екатерина Алексеевна</v>
          </cell>
          <cell r="D8" t="str">
            <v>21.06.95, КМС</v>
          </cell>
          <cell r="E8" t="str">
            <v>УФО</v>
          </cell>
          <cell r="F8" t="str">
            <v xml:space="preserve">Свердловская, Н.Тагил, </v>
          </cell>
          <cell r="G8">
            <v>0</v>
          </cell>
          <cell r="H8" t="str">
            <v>Перминов И.Р.</v>
          </cell>
        </row>
        <row r="9">
          <cell r="C9" t="str">
            <v>ВЕРЕДЕНКО Дарья Андреевна</v>
          </cell>
          <cell r="D9" t="str">
            <v>12.06.95,  МС</v>
          </cell>
          <cell r="E9" t="str">
            <v>ДВФО</v>
          </cell>
          <cell r="F9" t="str">
            <v>Приморский,  Владивосток</v>
          </cell>
          <cell r="G9">
            <v>0</v>
          </cell>
          <cell r="H9" t="str">
            <v>Леонтьев Ю.А. Фалеева Н.А.</v>
          </cell>
        </row>
        <row r="10">
          <cell r="C10" t="str">
            <v>МИНДУБАЕВА Регина Фидаильевна</v>
          </cell>
          <cell r="D10" t="str">
            <v>10.09.98, КМС</v>
          </cell>
          <cell r="E10" t="str">
            <v>ПФО</v>
          </cell>
          <cell r="F10" t="str">
            <v>Чувашская, Чебоксары</v>
          </cell>
          <cell r="G10">
            <v>0</v>
          </cell>
          <cell r="H10" t="str">
            <v xml:space="preserve">Пегасов С.В. </v>
          </cell>
        </row>
        <row r="11">
          <cell r="C11" t="str">
            <v>ПОСЫЛКИНА Олеся Юрьевна</v>
          </cell>
          <cell r="D11" t="str">
            <v>01.01.99, 1р</v>
          </cell>
          <cell r="E11" t="str">
            <v>ПФО</v>
          </cell>
          <cell r="F11" t="str">
            <v xml:space="preserve">Нижегородская, Павлово, </v>
          </cell>
          <cell r="G11">
            <v>0</v>
          </cell>
          <cell r="H11" t="str">
            <v>Косов А.А.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.взв"/>
      <sheetName val="кр1"/>
      <sheetName val="кр2"/>
      <sheetName val="НАГР ЛИСТ"/>
      <sheetName val="пр.хода"/>
      <sheetName val="ит.пр"/>
      <sheetName val="кр3"/>
      <sheetName val="кр4"/>
      <sheetName val="кр5"/>
      <sheetName val="кр6"/>
      <sheetName val="кр7"/>
      <sheetName val="пф"/>
    </sheetNames>
    <sheetDataSet>
      <sheetData sheetId="0"/>
      <sheetData sheetId="1"/>
      <sheetData sheetId="2"/>
      <sheetData sheetId="3"/>
      <sheetData sheetId="4"/>
      <sheetData sheetId="5">
        <row r="6">
          <cell r="C6" t="str">
            <v>НЕСТЕРЕНКО Наталья Алексеевна</v>
          </cell>
          <cell r="D6" t="str">
            <v>17.11.00, КМС</v>
          </cell>
          <cell r="E6" t="str">
            <v>ЦФО</v>
          </cell>
          <cell r="F6" t="str">
            <v xml:space="preserve">Брянская, Брянск, </v>
          </cell>
          <cell r="G6">
            <v>0</v>
          </cell>
          <cell r="H6" t="str">
            <v>Терешок Ан.А.Терешок В.А.</v>
          </cell>
        </row>
        <row r="7">
          <cell r="C7" t="str">
            <v>ОСИНЦЕВА Илона Сергеевна</v>
          </cell>
          <cell r="D7" t="str">
            <v>12.03.95, МС</v>
          </cell>
          <cell r="E7" t="str">
            <v>УФО</v>
          </cell>
          <cell r="F7" t="str">
            <v>Свердловская, Екатеренбург</v>
          </cell>
          <cell r="G7">
            <v>0</v>
          </cell>
          <cell r="H7" t="str">
            <v>Коростылев А.Б.</v>
          </cell>
        </row>
        <row r="8">
          <cell r="C8" t="str">
            <v>МЕДВЕДЕВА Алеся Сергеевна</v>
          </cell>
          <cell r="D8" t="str">
            <v>04.07.95, КМС</v>
          </cell>
          <cell r="E8" t="str">
            <v>ЦФО</v>
          </cell>
          <cell r="F8" t="str">
            <v>Московская, Реутов</v>
          </cell>
          <cell r="G8">
            <v>0</v>
          </cell>
          <cell r="H8" t="str">
            <v>Стахеев ОИ</v>
          </cell>
        </row>
        <row r="9">
          <cell r="C9" t="str">
            <v>ЧИБИЗОВА Дарья Александровна</v>
          </cell>
          <cell r="D9" t="str">
            <v>27.10.96, КМС</v>
          </cell>
          <cell r="E9" t="str">
            <v>МОС</v>
          </cell>
          <cell r="F9" t="str">
            <v>Москва, СШОР № 45</v>
          </cell>
          <cell r="G9">
            <v>0</v>
          </cell>
          <cell r="H9" t="str">
            <v>Коржавин Н.В.</v>
          </cell>
        </row>
        <row r="10">
          <cell r="C10" t="str">
            <v>КОЛЕСНИКОВА Фаина Дмитриевна</v>
          </cell>
          <cell r="D10" t="str">
            <v>13.12.95, КМС</v>
          </cell>
          <cell r="E10" t="str">
            <v>ЮФО</v>
          </cell>
          <cell r="F10" t="str">
            <v>Ростовская, Таганрог, МО</v>
          </cell>
          <cell r="G10">
            <v>0</v>
          </cell>
          <cell r="H10" t="str">
            <v>Дебердеев М.П.</v>
          </cell>
        </row>
        <row r="11">
          <cell r="C11" t="str">
            <v>МАКСИМОВА Екатерина Сергеевна</v>
          </cell>
          <cell r="D11" t="str">
            <v>13.07.99, КМС</v>
          </cell>
          <cell r="E11" t="str">
            <v>ЦФО</v>
          </cell>
          <cell r="F11" t="str">
            <v xml:space="preserve">Курская, Курган, </v>
          </cell>
          <cell r="G11">
            <v>0</v>
          </cell>
          <cell r="H11" t="str">
            <v>Распопов А.Н.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93"/>
  <sheetViews>
    <sheetView tabSelected="1" zoomScaleNormal="100" workbookViewId="0">
      <selection activeCell="K8" sqref="K8"/>
    </sheetView>
  </sheetViews>
  <sheetFormatPr defaultRowHeight="12.5"/>
  <cols>
    <col min="1" max="1" width="6.90625" customWidth="1"/>
    <col min="2" max="2" width="6.6328125" customWidth="1"/>
    <col min="3" max="3" width="21.90625" customWidth="1"/>
    <col min="4" max="4" width="13.90625" customWidth="1"/>
    <col min="5" max="5" width="8.08984375" style="67" customWidth="1"/>
    <col min="6" max="6" width="17.6328125" customWidth="1"/>
    <col min="7" max="7" width="8" customWidth="1"/>
    <col min="8" max="8" width="20" customWidth="1"/>
    <col min="9" max="9" width="8.984375E-2" customWidth="1"/>
  </cols>
  <sheetData>
    <row r="1" spans="1:10" ht="21" customHeight="1">
      <c r="A1" s="82" t="s">
        <v>0</v>
      </c>
      <c r="B1" s="82"/>
      <c r="C1" s="82"/>
      <c r="D1" s="82"/>
      <c r="E1" s="82"/>
      <c r="F1" s="82"/>
      <c r="G1" s="82"/>
      <c r="H1" s="82"/>
      <c r="I1" s="82"/>
    </row>
    <row r="2" spans="1:10" ht="17.25" customHeight="1">
      <c r="A2" s="83" t="s">
        <v>27</v>
      </c>
      <c r="B2" s="83"/>
      <c r="C2" s="83"/>
      <c r="D2" s="83"/>
      <c r="E2" s="83"/>
      <c r="F2" s="83"/>
      <c r="G2" s="83"/>
      <c r="H2" s="83"/>
      <c r="I2" s="83"/>
    </row>
    <row r="3" spans="1:10" ht="25.75" customHeight="1">
      <c r="A3" s="84" t="s">
        <v>26</v>
      </c>
      <c r="B3" s="84"/>
      <c r="C3" s="84"/>
      <c r="D3" s="84"/>
      <c r="E3" s="84"/>
      <c r="F3" s="84"/>
      <c r="G3" s="84"/>
      <c r="H3" s="84"/>
      <c r="I3" s="84"/>
    </row>
    <row r="4" spans="1:10" ht="16.5" customHeight="1" thickBot="1">
      <c r="A4" s="83" t="str">
        <f>[1]реквизиты!$A$3</f>
        <v>16-20 января 2018г.                                              г.Кстово</v>
      </c>
      <c r="B4" s="83"/>
      <c r="C4" s="83"/>
      <c r="D4" s="83"/>
      <c r="E4" s="83"/>
      <c r="F4" s="83"/>
      <c r="G4" s="83"/>
      <c r="H4" s="83"/>
      <c r="I4" s="83"/>
    </row>
    <row r="5" spans="1:10" ht="3.75" hidden="1" customHeight="1">
      <c r="A5" s="83"/>
      <c r="B5" s="83"/>
      <c r="C5" s="83"/>
      <c r="D5" s="83"/>
      <c r="E5" s="83"/>
      <c r="F5" s="83"/>
      <c r="G5" s="83"/>
      <c r="H5" s="83"/>
      <c r="I5" s="83"/>
    </row>
    <row r="6" spans="1:10" ht="11.15" customHeight="1">
      <c r="B6" s="85" t="s">
        <v>1</v>
      </c>
      <c r="C6" s="87" t="s">
        <v>2</v>
      </c>
      <c r="D6" s="87" t="s">
        <v>3</v>
      </c>
      <c r="E6" s="87" t="s">
        <v>4</v>
      </c>
      <c r="F6" s="87" t="s">
        <v>5</v>
      </c>
      <c r="G6" s="76"/>
      <c r="H6" s="78" t="s">
        <v>6</v>
      </c>
      <c r="I6" s="80"/>
    </row>
    <row r="7" spans="1:10" ht="13.5" customHeight="1" thickBot="1">
      <c r="B7" s="86"/>
      <c r="C7" s="88"/>
      <c r="D7" s="88"/>
      <c r="E7" s="88"/>
      <c r="F7" s="88"/>
      <c r="G7" s="77"/>
      <c r="H7" s="79"/>
      <c r="I7" s="80"/>
    </row>
    <row r="8" spans="1:10" ht="23.15" customHeight="1">
      <c r="A8" s="68" t="s">
        <v>7</v>
      </c>
      <c r="B8" s="1" t="s">
        <v>8</v>
      </c>
      <c r="C8" s="2" t="str">
        <f>[2]ит.пр!C6</f>
        <v>ИВАНОВА Анастасия Викторовна</v>
      </c>
      <c r="D8" s="2" t="str">
        <f>[2]ит.пр!D6</f>
        <v>27.03.95, МС</v>
      </c>
      <c r="E8" s="2" t="str">
        <f>[2]ит.пр!E6</f>
        <v>МОС</v>
      </c>
      <c r="F8" s="2" t="str">
        <f>[2]ит.пр!F6</f>
        <v xml:space="preserve">Москва, ГБОУ СШОР №45 "Пролетарский Самбист" </v>
      </c>
      <c r="G8" s="3">
        <f>[2]ит.пр!G6</f>
        <v>0</v>
      </c>
      <c r="H8" s="4" t="str">
        <f>[2]ит.пр!H6</f>
        <v>Родионов А.П.</v>
      </c>
      <c r="I8" s="81"/>
      <c r="J8" s="74"/>
    </row>
    <row r="9" spans="1:10" ht="23.15" customHeight="1">
      <c r="A9" s="69"/>
      <c r="B9" s="5" t="s">
        <v>9</v>
      </c>
      <c r="C9" s="6" t="str">
        <f>[2]ит.пр!C7</f>
        <v>МИХАЛЕВА Елена Павловна</v>
      </c>
      <c r="D9" s="6" t="str">
        <f>[2]ит.пр!D7</f>
        <v>13.06.95, МС</v>
      </c>
      <c r="E9" s="6" t="str">
        <f>[2]ит.пр!E7</f>
        <v>ЦФО</v>
      </c>
      <c r="F9" s="6" t="str">
        <f>[2]ит.пр!F7</f>
        <v>Московская, Коломна</v>
      </c>
      <c r="G9" s="7">
        <f>[2]ит.пр!G7</f>
        <v>0</v>
      </c>
      <c r="H9" s="8" t="str">
        <f>[2]ит.пр!H7</f>
        <v xml:space="preserve">Егошин БА </v>
      </c>
      <c r="I9" s="81"/>
      <c r="J9" s="74"/>
    </row>
    <row r="10" spans="1:10" ht="23.15" customHeight="1">
      <c r="A10" s="69"/>
      <c r="B10" s="9" t="s">
        <v>10</v>
      </c>
      <c r="C10" s="6" t="str">
        <f>[2]ит.пр!C8</f>
        <v>ЯКУШЕВА Ирина Глебовна</v>
      </c>
      <c r="D10" s="6" t="str">
        <f>[2]ит.пр!D8</f>
        <v>14.02.97, МС</v>
      </c>
      <c r="E10" s="6" t="str">
        <f>[2]ит.пр!E8</f>
        <v>МОС</v>
      </c>
      <c r="F10" s="6" t="str">
        <f>[2]ит.пр!F8</f>
        <v>Москва, МГФСО</v>
      </c>
      <c r="G10" s="7">
        <f>[2]ит.пр!G8</f>
        <v>0</v>
      </c>
      <c r="H10" s="8" t="str">
        <f>[2]ит.пр!H8</f>
        <v>Мартынов М.Г., Балачинский С.Р.</v>
      </c>
      <c r="I10" s="81"/>
      <c r="J10" s="74"/>
    </row>
    <row r="11" spans="1:10" ht="23.15" customHeight="1">
      <c r="A11" s="69"/>
      <c r="B11" s="9" t="s">
        <v>10</v>
      </c>
      <c r="C11" s="6" t="str">
        <f>[2]ит.пр!C9</f>
        <v>АЛИЕВА Эльнара Алиевна</v>
      </c>
      <c r="D11" s="6" t="str">
        <f>[2]ит.пр!D9</f>
        <v>11.11.98, КМС</v>
      </c>
      <c r="E11" s="6" t="str">
        <f>[2]ит.пр!E9</f>
        <v>ПФО</v>
      </c>
      <c r="F11" s="6" t="str">
        <f>[2]ит.пр!F9</f>
        <v>Самарская, Самара</v>
      </c>
      <c r="G11" s="7">
        <f>[2]ит.пр!G9</f>
        <v>0</v>
      </c>
      <c r="H11" s="8" t="str">
        <f>[2]ит.пр!H9</f>
        <v>Сараева АА</v>
      </c>
      <c r="I11" s="81"/>
      <c r="J11" s="74"/>
    </row>
    <row r="12" spans="1:10" ht="23.15" customHeight="1">
      <c r="A12" s="69"/>
      <c r="B12" s="9" t="s">
        <v>11</v>
      </c>
      <c r="C12" s="6" t="str">
        <f>[2]ит.пр!C10</f>
        <v>АВАКЯН Виктория Артуровна</v>
      </c>
      <c r="D12" s="6" t="str">
        <f>[2]ит.пр!D10</f>
        <v>12.07.98, КМС</v>
      </c>
      <c r="E12" s="6" t="str">
        <f>[2]ит.пр!E10</f>
        <v>ПФО</v>
      </c>
      <c r="F12" s="6" t="str">
        <f>[2]ит.пр!F10</f>
        <v xml:space="preserve">Самарская, Сызрань, </v>
      </c>
      <c r="G12" s="7">
        <f>[2]ит.пр!G10</f>
        <v>0</v>
      </c>
      <c r="H12" s="8" t="str">
        <f>[2]ит.пр!H10</f>
        <v>Ермолаев А.Н.</v>
      </c>
      <c r="I12" s="75"/>
      <c r="J12" s="74"/>
    </row>
    <row r="13" spans="1:10" ht="23.15" customHeight="1" thickBot="1">
      <c r="A13" s="70"/>
      <c r="B13" s="10" t="s">
        <v>11</v>
      </c>
      <c r="C13" s="11" t="str">
        <f>[2]ит.пр!C11</f>
        <v>ХЕЙГАЙ Юлия Григорьевна</v>
      </c>
      <c r="D13" s="11" t="str">
        <f>[2]ит.пр!D11</f>
        <v>03.03.97, МС</v>
      </c>
      <c r="E13" s="11" t="str">
        <f>[2]ит.пр!E11</f>
        <v>МОС</v>
      </c>
      <c r="F13" s="11" t="str">
        <f>[2]ит.пр!F11</f>
        <v>Москва, ВС</v>
      </c>
      <c r="G13" s="12">
        <f>[2]ит.пр!G11</f>
        <v>0</v>
      </c>
      <c r="H13" s="13" t="str">
        <f>[2]ит.пр!H11</f>
        <v>Емелина А.С.</v>
      </c>
      <c r="I13" s="75"/>
      <c r="J13" s="74"/>
    </row>
    <row r="14" spans="1:10" ht="11.4" customHeight="1" thickBot="1">
      <c r="B14" s="14"/>
      <c r="C14" s="15"/>
      <c r="D14" s="15"/>
      <c r="E14" s="16"/>
      <c r="F14" s="15"/>
      <c r="G14" s="17"/>
      <c r="H14" s="15"/>
      <c r="I14" s="18"/>
      <c r="J14" s="74"/>
    </row>
    <row r="15" spans="1:10" ht="23.15" customHeight="1">
      <c r="A15" s="68" t="s">
        <v>12</v>
      </c>
      <c r="B15" s="19" t="s">
        <v>8</v>
      </c>
      <c r="C15" s="2" t="str">
        <f>[3]ит.пр!C6</f>
        <v>ДОРОФЕЕВА Мария Викторовна</v>
      </c>
      <c r="D15" s="2" t="str">
        <f>[3]ит.пр!D6</f>
        <v>07.01.99, КМС</v>
      </c>
      <c r="E15" s="2" t="str">
        <f>[3]ит.пр!E6</f>
        <v>ЮФО</v>
      </c>
      <c r="F15" s="2" t="str">
        <f>[3]ит.пр!F6</f>
        <v>Краснодарский, Анапа, МО</v>
      </c>
      <c r="G15" s="3">
        <f>[3]ит.пр!G6</f>
        <v>0</v>
      </c>
      <c r="H15" s="4" t="str">
        <f>[3]ит.пр!H6</f>
        <v>Григоренко Е.В.</v>
      </c>
      <c r="I15" s="18"/>
      <c r="J15" s="74"/>
    </row>
    <row r="16" spans="1:10" ht="23.15" customHeight="1">
      <c r="A16" s="69"/>
      <c r="B16" s="9" t="s">
        <v>9</v>
      </c>
      <c r="C16" s="6" t="str">
        <f>[3]ит.пр!C7</f>
        <v>ДИКАЯ Валентина Александровна</v>
      </c>
      <c r="D16" s="6" t="str">
        <f>[3]ит.пр!D7</f>
        <v>22.08.99, КМС</v>
      </c>
      <c r="E16" s="6" t="str">
        <f>[3]ит.пр!E7</f>
        <v>СПб</v>
      </c>
      <c r="F16" s="6" t="str">
        <f>[3]ит.пр!F7</f>
        <v>Санкт-Петербург</v>
      </c>
      <c r="G16" s="7">
        <f>[3]ит.пр!G7</f>
        <v>0</v>
      </c>
      <c r="H16" s="8" t="str">
        <f>[3]ит.пр!H7</f>
        <v>Селяков СВ</v>
      </c>
      <c r="I16" s="18"/>
    </row>
    <row r="17" spans="1:16" ht="23.15" customHeight="1">
      <c r="A17" s="69"/>
      <c r="B17" s="9" t="s">
        <v>10</v>
      </c>
      <c r="C17" s="6" t="str">
        <f>[3]ит.пр!C8</f>
        <v>БЛИНОВА Ксения Сергеевна</v>
      </c>
      <c r="D17" s="6" t="str">
        <f>[3]ит.пр!D8</f>
        <v>08.09.99, МС</v>
      </c>
      <c r="E17" s="6" t="str">
        <f>[3]ит.пр!E8</f>
        <v>СФО</v>
      </c>
      <c r="F17" s="6" t="str">
        <f>[3]ит.пр!F8</f>
        <v>Новосибирская, Новосибирск, МО</v>
      </c>
      <c r="G17" s="7">
        <f>[3]ит.пр!G8</f>
        <v>0</v>
      </c>
      <c r="H17" s="8" t="str">
        <f>[3]ит.пр!H8</f>
        <v>Орлов А.А.Лепяхов С.В.</v>
      </c>
      <c r="I17" s="18"/>
    </row>
    <row r="18" spans="1:16" ht="23.15" customHeight="1">
      <c r="A18" s="69"/>
      <c r="B18" s="9" t="s">
        <v>10</v>
      </c>
      <c r="C18" s="6" t="str">
        <f>[3]ит.пр!C9</f>
        <v>КОРЧАК Ана Олеговна</v>
      </c>
      <c r="D18" s="6" t="str">
        <f>[3]ит.пр!D9</f>
        <v>12.01.98, КМС</v>
      </c>
      <c r="E18" s="6" t="str">
        <f>[3]ит.пр!E9</f>
        <v>МОС</v>
      </c>
      <c r="F18" s="6" t="str">
        <f>[3]ит.пр!F9</f>
        <v xml:space="preserve">Москва, ГБОУ СШОР №9 "Шаболовка" </v>
      </c>
      <c r="G18" s="7">
        <f>[3]ит.пр!G9</f>
        <v>0</v>
      </c>
      <c r="H18" s="8" t="str">
        <f>[3]ит.пр!H9</f>
        <v>Старостин В.Ю.</v>
      </c>
      <c r="I18" s="75"/>
    </row>
    <row r="19" spans="1:16" ht="23.15" customHeight="1">
      <c r="A19" s="69"/>
      <c r="B19" s="9" t="s">
        <v>11</v>
      </c>
      <c r="C19" s="6" t="str">
        <f>[3]ит.пр!C10</f>
        <v>АЛЕКСАНЯН Анжела Нориковна</v>
      </c>
      <c r="D19" s="6" t="str">
        <f>[3]ит.пр!D10</f>
        <v>11.09.97, КМС</v>
      </c>
      <c r="E19" s="6" t="str">
        <f>[3]ит.пр!E10</f>
        <v>ЦФО</v>
      </c>
      <c r="F19" s="6" t="str">
        <f>[3]ит.пр!F10</f>
        <v>Липецкая, Липецк</v>
      </c>
      <c r="G19" s="7">
        <f>[3]ит.пр!G10</f>
        <v>0</v>
      </c>
      <c r="H19" s="8" t="str">
        <f>[3]ит.пр!H10</f>
        <v>Лупоносов В.Н.</v>
      </c>
      <c r="I19" s="75"/>
    </row>
    <row r="20" spans="1:16" ht="23.15" customHeight="1" thickBot="1">
      <c r="A20" s="70"/>
      <c r="B20" s="10" t="s">
        <v>11</v>
      </c>
      <c r="C20" s="11" t="str">
        <f>[3]ит.пр!C11</f>
        <v>ПЕГУШИНА Сабина Ровшановна</v>
      </c>
      <c r="D20" s="11" t="str">
        <f>[3]ит.пр!D11</f>
        <v>15.12.99, КМС</v>
      </c>
      <c r="E20" s="11" t="str">
        <f>[3]ит.пр!E11</f>
        <v>ПФО</v>
      </c>
      <c r="F20" s="11" t="str">
        <f>[3]ит.пр!F11</f>
        <v>Пермский, Краснокамск</v>
      </c>
      <c r="G20" s="12">
        <f>[3]ит.пр!G11</f>
        <v>0</v>
      </c>
      <c r="H20" s="13" t="str">
        <f>[3]ит.пр!H11</f>
        <v xml:space="preserve">Мухаметшин Р.Г. </v>
      </c>
      <c r="I20" s="20"/>
    </row>
    <row r="21" spans="1:16" ht="10.25" customHeight="1" thickBot="1">
      <c r="B21" s="21"/>
      <c r="C21" s="15"/>
      <c r="D21" s="15"/>
      <c r="E21" s="16"/>
      <c r="F21" s="15"/>
      <c r="G21" s="17"/>
      <c r="H21" s="15"/>
      <c r="I21" s="18"/>
      <c r="J21" s="22"/>
    </row>
    <row r="22" spans="1:16" ht="23.15" customHeight="1">
      <c r="A22" s="68" t="s">
        <v>13</v>
      </c>
      <c r="B22" s="19" t="s">
        <v>8</v>
      </c>
      <c r="C22" s="2" t="str">
        <f>[4]ит.пр!C6</f>
        <v>СТЕПАНОВА Наталия Владимировна</v>
      </c>
      <c r="D22" s="2" t="str">
        <f>[4]ит.пр!D6</f>
        <v>04.03.96,  МС</v>
      </c>
      <c r="E22" s="2" t="str">
        <f>[4]ит.пр!E6</f>
        <v>ПФО</v>
      </c>
      <c r="F22" s="2" t="str">
        <f>[4]ит.пр!F6</f>
        <v>Чувашская, Чебоксары</v>
      </c>
      <c r="G22" s="3">
        <f>[4]ит.пр!G6</f>
        <v>0</v>
      </c>
      <c r="H22" s="4" t="str">
        <f>[4]ит.пр!H6</f>
        <v>Осипов Д.Н.      Пегасов С.В.</v>
      </c>
      <c r="I22" s="18"/>
      <c r="J22" s="22"/>
    </row>
    <row r="23" spans="1:16" ht="23.15" customHeight="1">
      <c r="A23" s="69"/>
      <c r="B23" s="9" t="s">
        <v>9</v>
      </c>
      <c r="C23" s="6" t="str">
        <f>[4]ит.пр!C7</f>
        <v>ЕГОРОВА Екатерина Алексеевна</v>
      </c>
      <c r="D23" s="6" t="str">
        <f>[4]ит.пр!D7</f>
        <v>08.12.99, КМС</v>
      </c>
      <c r="E23" s="6" t="str">
        <f>[4]ит.пр!E7</f>
        <v>ПФО</v>
      </c>
      <c r="F23" s="6" t="str">
        <f>[4]ит.пр!F7</f>
        <v xml:space="preserve">Нижегородская, Кстово, </v>
      </c>
      <c r="G23" s="7">
        <f>[4]ит.пр!G7</f>
        <v>0</v>
      </c>
      <c r="H23" s="8" t="str">
        <f>[4]ит.пр!H7</f>
        <v>Симанов Д.В.Симанов М.В</v>
      </c>
      <c r="I23" s="18"/>
      <c r="J23" s="22"/>
    </row>
    <row r="24" spans="1:16" ht="23.15" customHeight="1">
      <c r="A24" s="69"/>
      <c r="B24" s="9" t="s">
        <v>10</v>
      </c>
      <c r="C24" s="6" t="str">
        <f>[4]ит.пр!C8</f>
        <v>СТЕПАНОВА Елизавета Сергеевна</v>
      </c>
      <c r="D24" s="6" t="str">
        <f>[4]ит.пр!D8</f>
        <v>29.01.96, МС</v>
      </c>
      <c r="E24" s="6" t="str">
        <f>[4]ит.пр!E8</f>
        <v>СПБ</v>
      </c>
      <c r="F24" s="6" t="str">
        <f>[4]ит.пр!F8</f>
        <v>Санкт-Петербург, , МО</v>
      </c>
      <c r="G24" s="7">
        <f>[4]ит.пр!G8</f>
        <v>0</v>
      </c>
      <c r="H24" s="8" t="str">
        <f>[4]ит.пр!H8</f>
        <v>Мишин Д.А.Лукьянов А.В.</v>
      </c>
      <c r="I24" s="18"/>
      <c r="J24" s="22"/>
    </row>
    <row r="25" spans="1:16" ht="23.15" customHeight="1">
      <c r="A25" s="69"/>
      <c r="B25" s="9" t="s">
        <v>10</v>
      </c>
      <c r="C25" s="6" t="str">
        <f>[4]ит.пр!C9</f>
        <v>ЛОТКОВА Вера Сергеевна</v>
      </c>
      <c r="D25" s="6" t="str">
        <f>[4]ит.пр!D9</f>
        <v>28.08.98, КМС</v>
      </c>
      <c r="E25" s="6" t="str">
        <f>[4]ит.пр!E9</f>
        <v>ПФО</v>
      </c>
      <c r="F25" s="6" t="str">
        <f>[4]ит.пр!F9</f>
        <v>Чувашская, Чебоксары</v>
      </c>
      <c r="G25" s="7">
        <f>[4]ит.пр!G9</f>
        <v>0</v>
      </c>
      <c r="H25" s="8" t="str">
        <f>[4]ит.пр!H9</f>
        <v xml:space="preserve">Пегасов С.В. </v>
      </c>
      <c r="I25" s="18"/>
    </row>
    <row r="26" spans="1:16" ht="23.15" customHeight="1">
      <c r="A26" s="69"/>
      <c r="B26" s="9" t="s">
        <v>11</v>
      </c>
      <c r="C26" s="6" t="str">
        <f>[4]ит.пр!C10</f>
        <v>ПЛОТНИКОВА Татьяна Сегеевна</v>
      </c>
      <c r="D26" s="6" t="str">
        <f>[4]ит.пр!D10</f>
        <v>23.12.97, КМС</v>
      </c>
      <c r="E26" s="6" t="str">
        <f>[4]ит.пр!E10</f>
        <v>МОС</v>
      </c>
      <c r="F26" s="6" t="str">
        <f>[4]ит.пр!F10</f>
        <v>Москва, ГБУ "МГФСО"</v>
      </c>
      <c r="G26" s="7">
        <f>[4]ит.пр!G10</f>
        <v>0</v>
      </c>
      <c r="H26" s="8" t="str">
        <f>[4]ит.пр!H10</f>
        <v xml:space="preserve">Мартынов М.Г. </v>
      </c>
      <c r="I26" s="18"/>
      <c r="L26" s="23"/>
      <c r="M26" s="24"/>
      <c r="N26" s="23"/>
      <c r="O26" s="25"/>
      <c r="P26" s="26"/>
    </row>
    <row r="27" spans="1:16" ht="23.15" customHeight="1" thickBot="1">
      <c r="A27" s="70"/>
      <c r="B27" s="10" t="s">
        <v>11</v>
      </c>
      <c r="C27" s="11" t="str">
        <f>[4]ит.пр!C11</f>
        <v>АЯКИНА Татьяна Алексанровна</v>
      </c>
      <c r="D27" s="11" t="str">
        <f>[4]ит.пр!D11</f>
        <v>08.01.95, МС</v>
      </c>
      <c r="E27" s="11" t="str">
        <f>[4]ит.пр!E11</f>
        <v>МОС</v>
      </c>
      <c r="F27" s="11" t="str">
        <f>[4]ит.пр!F11</f>
        <v>Москва, ГБУ "МГФСО"</v>
      </c>
      <c r="G27" s="12">
        <f>[4]ит.пр!G11</f>
        <v>0</v>
      </c>
      <c r="H27" s="13" t="str">
        <f>[4]ит.пр!H11</f>
        <v>Мартынов М.Г.</v>
      </c>
      <c r="I27" s="20"/>
    </row>
    <row r="28" spans="1:16" ht="10.75" customHeight="1" thickBot="1">
      <c r="A28" s="27"/>
      <c r="B28" s="28"/>
      <c r="C28" s="26"/>
      <c r="D28" s="29"/>
      <c r="E28" s="29"/>
      <c r="F28" s="23"/>
      <c r="G28" s="17"/>
      <c r="H28" s="30"/>
      <c r="I28" s="18"/>
      <c r="J28" s="22"/>
    </row>
    <row r="29" spans="1:16" ht="23.15" customHeight="1">
      <c r="A29" s="71" t="s">
        <v>14</v>
      </c>
      <c r="B29" s="19" t="s">
        <v>8</v>
      </c>
      <c r="C29" s="2" t="str">
        <f>[5]ит.пр!C6</f>
        <v>ШУЯНОВА Татьяна Николаевна</v>
      </c>
      <c r="D29" s="2" t="str">
        <f>[5]ит.пр!D6</f>
        <v>26.08.98, МС</v>
      </c>
      <c r="E29" s="2" t="str">
        <f>[5]ит.пр!E6</f>
        <v>ПФО</v>
      </c>
      <c r="F29" s="2" t="str">
        <f>[5]ит.пр!F6</f>
        <v xml:space="preserve">Нижегородская, Выкса, </v>
      </c>
      <c r="G29" s="3">
        <f>[5]ит.пр!G6</f>
        <v>0</v>
      </c>
      <c r="H29" s="4" t="str">
        <f>[5]ит.пр!H6</f>
        <v>Михаил Д.В.</v>
      </c>
      <c r="I29" s="18"/>
      <c r="J29" s="22"/>
    </row>
    <row r="30" spans="1:16" ht="23.15" customHeight="1">
      <c r="A30" s="72"/>
      <c r="B30" s="9" t="s">
        <v>9</v>
      </c>
      <c r="C30" s="6" t="str">
        <f>[5]ит.пр!C7</f>
        <v>КАРЕКЯН Кристина Хачикова</v>
      </c>
      <c r="D30" s="6" t="str">
        <f>[5]ит.пр!D7</f>
        <v>23.01.95, МС</v>
      </c>
      <c r="E30" s="6" t="str">
        <f>[5]ит.пр!E7</f>
        <v>ЮФО</v>
      </c>
      <c r="F30" s="6" t="str">
        <f>[5]ит.пр!F7</f>
        <v>Краснодарский, Сочи</v>
      </c>
      <c r="G30" s="7">
        <f>[5]ит.пр!G7</f>
        <v>0</v>
      </c>
      <c r="H30" s="8" t="str">
        <f>[5]ит.пр!H7</f>
        <v>Дубровский С.В.</v>
      </c>
      <c r="I30" s="18"/>
      <c r="J30" s="22"/>
    </row>
    <row r="31" spans="1:16" ht="23.15" customHeight="1">
      <c r="A31" s="72"/>
      <c r="B31" s="9" t="s">
        <v>10</v>
      </c>
      <c r="C31" s="6" t="str">
        <f>[5]ит.пр!C8</f>
        <v>КУСЯЕВА Ильзира Аксановна</v>
      </c>
      <c r="D31" s="6" t="str">
        <f>[5]ит.пр!D8</f>
        <v>13.08.96, МС</v>
      </c>
      <c r="E31" s="6" t="str">
        <f>[5]ит.пр!E8</f>
        <v>УФО</v>
      </c>
      <c r="F31" s="6" t="str">
        <f>[5]ит.пр!F8</f>
        <v>ХМАО, Нижневартовск</v>
      </c>
      <c r="G31" s="7">
        <f>[5]ит.пр!G8</f>
        <v>0</v>
      </c>
      <c r="H31" s="8" t="str">
        <f>[5]ит.пр!H8</f>
        <v>Мухин А.А. Строкань И.Г.</v>
      </c>
      <c r="I31" s="18"/>
      <c r="J31" s="22"/>
    </row>
    <row r="32" spans="1:16" ht="23.15" customHeight="1">
      <c r="A32" s="72"/>
      <c r="B32" s="9" t="s">
        <v>10</v>
      </c>
      <c r="C32" s="6" t="str">
        <f>[5]ит.пр!C9</f>
        <v>СЕРГИЕВСКАЯ Виктория Сергеевна</v>
      </c>
      <c r="D32" s="6" t="str">
        <f>[5]ит.пр!D9</f>
        <v>25.03.99, КМС</v>
      </c>
      <c r="E32" s="6" t="str">
        <f>[5]ит.пр!E9</f>
        <v>СФО</v>
      </c>
      <c r="F32" s="6" t="str">
        <f>[5]ит.пр!F9</f>
        <v xml:space="preserve">Томская, Томск, </v>
      </c>
      <c r="G32" s="7">
        <f>[5]ит.пр!G9</f>
        <v>0</v>
      </c>
      <c r="H32" s="8" t="str">
        <f>[5]ит.пр!H9</f>
        <v>Вышегородцев Д.Е</v>
      </c>
      <c r="I32" s="18"/>
    </row>
    <row r="33" spans="1:10" ht="23.15" customHeight="1">
      <c r="A33" s="72"/>
      <c r="B33" s="9" t="s">
        <v>11</v>
      </c>
      <c r="C33" s="6" t="str">
        <f>[5]ит.пр!C10</f>
        <v>ВОРОБЬЁВА Ангелина Олеговна</v>
      </c>
      <c r="D33" s="6" t="str">
        <f>[5]ит.пр!D10</f>
        <v>27.07.96, КМС</v>
      </c>
      <c r="E33" s="6" t="str">
        <f>[5]ит.пр!E10</f>
        <v>ПФО</v>
      </c>
      <c r="F33" s="6" t="str">
        <f>[5]ит.пр!F10</f>
        <v>Р.Татарстан, Казань, ФСОП "Россия"</v>
      </c>
      <c r="G33" s="7">
        <f>[5]ит.пр!G10</f>
        <v>0</v>
      </c>
      <c r="H33" s="8" t="str">
        <f>[5]ит.пр!H10</f>
        <v>Ахметзянов Р.Р. Сагдиев А.В.</v>
      </c>
      <c r="I33" s="18"/>
    </row>
    <row r="34" spans="1:10" ht="23.15" customHeight="1" thickBot="1">
      <c r="A34" s="73"/>
      <c r="B34" s="10" t="s">
        <v>11</v>
      </c>
      <c r="C34" s="11" t="str">
        <f>[5]ит.пр!C11</f>
        <v>ШЕСТАКОВА Алина Романовна</v>
      </c>
      <c r="D34" s="11" t="str">
        <f>[5]ит.пр!D11</f>
        <v>30.09.99, КМС</v>
      </c>
      <c r="E34" s="11" t="str">
        <f>[5]ит.пр!E11</f>
        <v>ЦФО</v>
      </c>
      <c r="F34" s="11" t="str">
        <f>[5]ит.пр!F11</f>
        <v>Тульская, Тула</v>
      </c>
      <c r="G34" s="12">
        <f>[5]ит.пр!G11</f>
        <v>0</v>
      </c>
      <c r="H34" s="13" t="str">
        <f>[5]ит.пр!H11</f>
        <v>Афонина ИП Ворфоломеев ВП</v>
      </c>
      <c r="I34" s="18"/>
    </row>
    <row r="35" spans="1:10" ht="11.4" customHeight="1" thickBot="1">
      <c r="A35" s="27"/>
      <c r="B35" s="28"/>
      <c r="C35" s="26"/>
      <c r="D35" s="29"/>
      <c r="E35" s="29"/>
      <c r="F35" s="23"/>
      <c r="G35" s="31"/>
      <c r="H35" s="30"/>
      <c r="I35" s="18"/>
      <c r="J35" s="22"/>
    </row>
    <row r="36" spans="1:10" ht="23.15" customHeight="1">
      <c r="A36" s="68" t="s">
        <v>15</v>
      </c>
      <c r="B36" s="19" t="s">
        <v>8</v>
      </c>
      <c r="C36" s="2" t="str">
        <f>[6]ит.пр!C6</f>
        <v>ШЕВЧЕНКО Яна</v>
      </c>
      <c r="D36" s="2" t="str">
        <f>[6]ит.пр!D6</f>
        <v>05.07.96, КМС</v>
      </c>
      <c r="E36" s="2" t="str">
        <f>[6]ит.пр!E6</f>
        <v>Москва</v>
      </c>
      <c r="F36" s="2" t="str">
        <f>[6]ит.пр!F6</f>
        <v xml:space="preserve">Москва, , </v>
      </c>
      <c r="G36" s="3">
        <f>[6]ит.пр!G6</f>
        <v>0</v>
      </c>
      <c r="H36" s="4" t="str">
        <f>[6]ит.пр!H6</f>
        <v>Юхарев С.С.Фунтиков П.В.</v>
      </c>
      <c r="I36" s="18"/>
      <c r="J36" s="22"/>
    </row>
    <row r="37" spans="1:10" ht="23.15" customHeight="1">
      <c r="A37" s="69"/>
      <c r="B37" s="9" t="s">
        <v>9</v>
      </c>
      <c r="C37" s="6" t="str">
        <f>[6]ит.пр!C7</f>
        <v>ОСТЕР Виктория Олеговна</v>
      </c>
      <c r="D37" s="6" t="str">
        <f>[6]ит.пр!D7</f>
        <v>23.08.97, КМС</v>
      </c>
      <c r="E37" s="6" t="str">
        <f>[6]ит.пр!E7</f>
        <v>ПФО</v>
      </c>
      <c r="F37" s="6" t="str">
        <f>[6]ит.пр!F7</f>
        <v>Пермский, Краснокамск, МО</v>
      </c>
      <c r="G37" s="7">
        <f>[6]ит.пр!G7</f>
        <v>0</v>
      </c>
      <c r="H37" s="8" t="str">
        <f>[6]ит.пр!H7</f>
        <v xml:space="preserve">Костылева Н.Г. Мухаметшин Р.Г. </v>
      </c>
      <c r="I37" s="18"/>
      <c r="J37" s="22"/>
    </row>
    <row r="38" spans="1:10" ht="23.15" customHeight="1">
      <c r="A38" s="69"/>
      <c r="B38" s="9" t="s">
        <v>10</v>
      </c>
      <c r="C38" s="6" t="str">
        <f>[6]ит.пр!C8</f>
        <v>ХОТЫЛЕВА Юлия Сергеевна</v>
      </c>
      <c r="D38" s="6" t="str">
        <f>[6]ит.пр!D8</f>
        <v>08.12.97, КМС</v>
      </c>
      <c r="E38" s="6" t="str">
        <f>[6]ит.пр!E8</f>
        <v>ПФО</v>
      </c>
      <c r="F38" s="6" t="str">
        <f>[6]ит.пр!F8</f>
        <v>Нижегородская, Кстово</v>
      </c>
      <c r="G38" s="7">
        <f>[6]ит.пр!G8</f>
        <v>0</v>
      </c>
      <c r="H38" s="8" t="str">
        <f>[6]ит.пр!H8</f>
        <v xml:space="preserve">Кожемякин В.С. </v>
      </c>
      <c r="I38" s="18"/>
      <c r="J38" s="22"/>
    </row>
    <row r="39" spans="1:10" ht="23.15" customHeight="1">
      <c r="A39" s="69"/>
      <c r="B39" s="9" t="s">
        <v>10</v>
      </c>
      <c r="C39" s="6" t="str">
        <f>[6]ит.пр!C9</f>
        <v>СУХОПАРОВА Мария Сергеевна</v>
      </c>
      <c r="D39" s="6" t="str">
        <f>[6]ит.пр!D9</f>
        <v>24.04.96, МС</v>
      </c>
      <c r="E39" s="6" t="str">
        <f>[6]ит.пр!E9</f>
        <v>ЦФО</v>
      </c>
      <c r="F39" s="6" t="str">
        <f>[6]ит.пр!F9</f>
        <v xml:space="preserve">Тульская, Тула, </v>
      </c>
      <c r="G39" s="7">
        <f>[6]ит.пр!G9</f>
        <v>0</v>
      </c>
      <c r="H39" s="8" t="str">
        <f>[6]ит.пр!H9</f>
        <v>Копейкин П.С.</v>
      </c>
      <c r="I39" s="32" t="s">
        <v>16</v>
      </c>
    </row>
    <row r="40" spans="1:10" ht="23.15" customHeight="1">
      <c r="A40" s="69"/>
      <c r="B40" s="9" t="s">
        <v>11</v>
      </c>
      <c r="C40" s="6" t="str">
        <f>[6]ит.пр!C10</f>
        <v>САСЕВА Ангелина Вячеславовна</v>
      </c>
      <c r="D40" s="6" t="str">
        <f>[6]ит.пр!D10</f>
        <v>10.07.97, МС</v>
      </c>
      <c r="E40" s="6" t="str">
        <f>[6]ит.пр!E10</f>
        <v>ЦФО</v>
      </c>
      <c r="F40" s="6" t="str">
        <f>[6]ит.пр!F10</f>
        <v xml:space="preserve">Смоленская, , </v>
      </c>
      <c r="G40" s="7">
        <f>[6]ит.пр!G10</f>
        <v>0</v>
      </c>
      <c r="H40" s="8" t="str">
        <f>[6]ит.пр!H10</f>
        <v>Катцин Ю.П.Федяев В.А</v>
      </c>
      <c r="I40" s="18"/>
    </row>
    <row r="41" spans="1:10" ht="23.15" customHeight="1" thickBot="1">
      <c r="A41" s="70"/>
      <c r="B41" s="10" t="s">
        <v>11</v>
      </c>
      <c r="C41" s="11" t="str">
        <f>[6]ит.пр!C11</f>
        <v>ДУДАЕВА Регина Львовна</v>
      </c>
      <c r="D41" s="11" t="str">
        <f>[6]ит.пр!D11</f>
        <v>03.11.98, КМС</v>
      </c>
      <c r="E41" s="11" t="str">
        <f>[6]ит.пр!E11</f>
        <v>ЮФО</v>
      </c>
      <c r="F41" s="11" t="str">
        <f>[6]ит.пр!F11</f>
        <v>Ростовская, Ростов</v>
      </c>
      <c r="G41" s="12">
        <f>[6]ит.пр!G11</f>
        <v>0</v>
      </c>
      <c r="H41" s="13" t="str">
        <f>[6]ит.пр!H11</f>
        <v>Петрова О.А. Пантелеева Е.А.</v>
      </c>
      <c r="I41" s="18"/>
    </row>
    <row r="42" spans="1:10" ht="10.75" customHeight="1" thickBot="1">
      <c r="B42" s="33"/>
      <c r="C42" s="34"/>
      <c r="D42" s="34"/>
      <c r="E42" s="35"/>
      <c r="F42" s="34"/>
      <c r="G42" s="36"/>
      <c r="H42" s="37"/>
      <c r="I42" s="18"/>
      <c r="J42" s="22"/>
    </row>
    <row r="43" spans="1:10" ht="23.15" customHeight="1">
      <c r="A43" s="68" t="s">
        <v>17</v>
      </c>
      <c r="B43" s="19" t="s">
        <v>8</v>
      </c>
      <c r="C43" s="2" t="str">
        <f>[7]Ит.пр!C6</f>
        <v>КРЮКОВА Ольга Владимировна</v>
      </c>
      <c r="D43" s="2" t="str">
        <f>[7]Ит.пр!D6</f>
        <v>16.03.95, МС</v>
      </c>
      <c r="E43" s="2" t="str">
        <f>[7]Ит.пр!E6</f>
        <v>ПФО</v>
      </c>
      <c r="F43" s="2" t="str">
        <f>[7]Ит.пр!F6</f>
        <v xml:space="preserve">Самарская, Самара, </v>
      </c>
      <c r="G43" s="3">
        <f>[7]Ит.пр!G6</f>
        <v>0</v>
      </c>
      <c r="H43" s="4" t="str">
        <f>[7]Ит.пр!H6</f>
        <v>Сараева А.А.</v>
      </c>
      <c r="I43" s="18"/>
      <c r="J43" s="22"/>
    </row>
    <row r="44" spans="1:10" ht="23.15" customHeight="1">
      <c r="A44" s="69"/>
      <c r="B44" s="9" t="s">
        <v>9</v>
      </c>
      <c r="C44" s="6" t="str">
        <f>[7]Ит.пр!C7</f>
        <v>КОЧНЕВА Юлия Александровна</v>
      </c>
      <c r="D44" s="6" t="str">
        <f>[7]Ит.пр!D7</f>
        <v>26.09.95, МС</v>
      </c>
      <c r="E44" s="6" t="str">
        <f>[7]Ит.пр!E7</f>
        <v>ПФО</v>
      </c>
      <c r="F44" s="6" t="str">
        <f>[7]Ит.пр!F7</f>
        <v>Нижегородская, Кстово</v>
      </c>
      <c r="G44" s="7">
        <f>[7]Ит.пр!G7</f>
        <v>0</v>
      </c>
      <c r="H44" s="8" t="str">
        <f>[7]Ит.пр!H7</f>
        <v>Кожемякин В.С.</v>
      </c>
      <c r="I44" s="18"/>
      <c r="J44" s="22"/>
    </row>
    <row r="45" spans="1:10" ht="23.15" customHeight="1">
      <c r="A45" s="69"/>
      <c r="B45" s="9" t="s">
        <v>10</v>
      </c>
      <c r="C45" s="6" t="str">
        <f>[7]Ит.пр!C8</f>
        <v>АНИСИМОВА Валерия Александровна</v>
      </c>
      <c r="D45" s="6" t="str">
        <f>[7]Ит.пр!D8</f>
        <v>09.05.98, МС</v>
      </c>
      <c r="E45" s="6" t="str">
        <f>[7]Ит.пр!E8</f>
        <v>СФО</v>
      </c>
      <c r="F45" s="6" t="str">
        <f>[7]Ит.пр!F8</f>
        <v>Томская, Северск, ОГУ ТО СШОР</v>
      </c>
      <c r="G45" s="7">
        <f>[7]Ит.пр!G8</f>
        <v>0</v>
      </c>
      <c r="H45" s="8" t="str">
        <f>[7]Ит.пр!H8</f>
        <v>Вышегородцев ДЕ Вахмистрова НА</v>
      </c>
      <c r="I45" s="18"/>
      <c r="J45" s="22"/>
    </row>
    <row r="46" spans="1:10" ht="23.15" customHeight="1">
      <c r="A46" s="69"/>
      <c r="B46" s="9" t="s">
        <v>10</v>
      </c>
      <c r="C46" s="6" t="str">
        <f>[7]Ит.пр!C9</f>
        <v>САЛЬНИКОВА Ксения Витальевна</v>
      </c>
      <c r="D46" s="6" t="str">
        <f>[7]Ит.пр!D9</f>
        <v>24.07.99, КМС</v>
      </c>
      <c r="E46" s="6" t="str">
        <f>[7]Ит.пр!E9</f>
        <v>ПФО</v>
      </c>
      <c r="F46" s="6" t="str">
        <f>[7]Ит.пр!F9</f>
        <v>Пермский, Березники, МО</v>
      </c>
      <c r="G46" s="7">
        <f>[7]Ит.пр!G9</f>
        <v>0</v>
      </c>
      <c r="H46" s="8" t="str">
        <f>[7]Ит.пр!H9</f>
        <v>Клинов Э.Н.</v>
      </c>
      <c r="I46" s="18"/>
    </row>
    <row r="47" spans="1:10" ht="23.15" customHeight="1">
      <c r="A47" s="69"/>
      <c r="B47" s="9" t="s">
        <v>11</v>
      </c>
      <c r="C47" s="6" t="str">
        <f>[7]Ит.пр!C10</f>
        <v>БУБЛИКОВА Анастасия Евгеньевна</v>
      </c>
      <c r="D47" s="6" t="str">
        <f>[7]Ит.пр!D10</f>
        <v>28.10.99, КМС</v>
      </c>
      <c r="E47" s="6" t="str">
        <f>[7]Ит.пр!E10</f>
        <v>МОС</v>
      </c>
      <c r="F47" s="6" t="str">
        <f>[7]Ит.пр!F10</f>
        <v>Москва, МГФСО</v>
      </c>
      <c r="G47" s="7">
        <f>[7]Ит.пр!G10</f>
        <v>0</v>
      </c>
      <c r="H47" s="8" t="str">
        <f>[7]Ит.пр!H10</f>
        <v>Мартынов М.Г., Балачинский С.Р.</v>
      </c>
      <c r="I47" s="18"/>
    </row>
    <row r="48" spans="1:10" ht="23.15" customHeight="1" thickBot="1">
      <c r="A48" s="70"/>
      <c r="B48" s="10" t="s">
        <v>11</v>
      </c>
      <c r="C48" s="11" t="str">
        <f>[7]Ит.пр!C11</f>
        <v>ВАРИЧЕВА Анна Викторовна</v>
      </c>
      <c r="D48" s="11" t="str">
        <f>[7]Ит.пр!D11</f>
        <v>03.06.98, КМС</v>
      </c>
      <c r="E48" s="11" t="str">
        <f>[7]Ит.пр!E11</f>
        <v>МОС</v>
      </c>
      <c r="F48" s="11" t="str">
        <f>[7]Ит.пр!F11</f>
        <v xml:space="preserve">Москва, </v>
      </c>
      <c r="G48" s="12">
        <f>[7]Ит.пр!G11</f>
        <v>0</v>
      </c>
      <c r="H48" s="13" t="str">
        <f>[7]Ит.пр!H11</f>
        <v>Насыров Е.Г.</v>
      </c>
      <c r="I48" s="20"/>
    </row>
    <row r="49" spans="1:10" ht="10.25" customHeight="1" thickBot="1">
      <c r="B49" s="21"/>
      <c r="C49" s="15"/>
      <c r="D49" s="15"/>
      <c r="E49" s="16"/>
      <c r="F49" s="15"/>
      <c r="G49" s="17"/>
      <c r="H49" s="38"/>
      <c r="I49" s="18"/>
      <c r="J49" s="22"/>
    </row>
    <row r="50" spans="1:10" ht="23.15" customHeight="1">
      <c r="A50" s="71" t="s">
        <v>18</v>
      </c>
      <c r="B50" s="19" t="s">
        <v>8</v>
      </c>
      <c r="C50" s="2" t="str">
        <f>[8]ит.пр!C6</f>
        <v>САЯПИНА Виолетта Витальевна</v>
      </c>
      <c r="D50" s="2" t="str">
        <f>[8]ит.пр!D6</f>
        <v>26.04.96,  МС</v>
      </c>
      <c r="E50" s="2" t="str">
        <f>[8]ит.пр!E6</f>
        <v>ПФО</v>
      </c>
      <c r="F50" s="2" t="str">
        <f>[8]ит.пр!F6</f>
        <v>Нижегородская, Кстово</v>
      </c>
      <c r="G50" s="3">
        <f>[8]ит.пр!G6</f>
        <v>0</v>
      </c>
      <c r="H50" s="4" t="str">
        <f>[8]ит.пр!H6</f>
        <v xml:space="preserve">Кожемякин В.С. </v>
      </c>
      <c r="I50" s="18"/>
      <c r="J50" s="22"/>
    </row>
    <row r="51" spans="1:10" ht="23.15" customHeight="1">
      <c r="A51" s="72"/>
      <c r="B51" s="9" t="s">
        <v>9</v>
      </c>
      <c r="C51" s="6" t="str">
        <f>[8]ит.пр!C7</f>
        <v>ЛЯНКА Алина Николаевна</v>
      </c>
      <c r="D51" s="6" t="str">
        <f>[8]ит.пр!D7</f>
        <v>06.05.96, КМС</v>
      </c>
      <c r="E51" s="6" t="str">
        <f>[8]ит.пр!E7</f>
        <v>МОС</v>
      </c>
      <c r="F51" s="6" t="str">
        <f>[8]ит.пр!F7</f>
        <v>Москва</v>
      </c>
      <c r="G51" s="7">
        <f>[8]ит.пр!G7</f>
        <v>0</v>
      </c>
      <c r="H51" s="8" t="str">
        <f>[8]ит.пр!H7</f>
        <v>Насыров Е.Г.</v>
      </c>
      <c r="I51" s="18"/>
      <c r="J51" s="22"/>
    </row>
    <row r="52" spans="1:10" ht="23.15" customHeight="1">
      <c r="A52" s="72"/>
      <c r="B52" s="9" t="s">
        <v>10</v>
      </c>
      <c r="C52" s="6" t="str">
        <f>[8]ит.пр!C8</f>
        <v>СУСЛОВА Екатерина Алексеевна</v>
      </c>
      <c r="D52" s="6" t="str">
        <f>[8]ит.пр!D8</f>
        <v>21.06.95, КМС</v>
      </c>
      <c r="E52" s="6" t="str">
        <f>[8]ит.пр!E8</f>
        <v>УФО</v>
      </c>
      <c r="F52" s="6" t="str">
        <f>[8]ит.пр!F8</f>
        <v xml:space="preserve">Свердловская, Н.Тагил, </v>
      </c>
      <c r="G52" s="7">
        <f>[8]ит.пр!G8</f>
        <v>0</v>
      </c>
      <c r="H52" s="8" t="str">
        <f>[8]ит.пр!H8</f>
        <v>Перминов И.Р.</v>
      </c>
      <c r="I52" s="18"/>
      <c r="J52" s="22"/>
    </row>
    <row r="53" spans="1:10" ht="23.15" customHeight="1">
      <c r="A53" s="72"/>
      <c r="B53" s="9" t="s">
        <v>10</v>
      </c>
      <c r="C53" s="6" t="str">
        <f>[8]ит.пр!C9</f>
        <v>ВЕРЕДЕНКО Дарья Андреевна</v>
      </c>
      <c r="D53" s="6" t="str">
        <f>[8]ит.пр!D9</f>
        <v>12.06.95,  МС</v>
      </c>
      <c r="E53" s="6" t="str">
        <f>[8]ит.пр!E9</f>
        <v>ДВФО</v>
      </c>
      <c r="F53" s="6" t="str">
        <f>[8]ит.пр!F9</f>
        <v>Приморский,  Владивосток</v>
      </c>
      <c r="G53" s="7">
        <f>[8]ит.пр!G9</f>
        <v>0</v>
      </c>
      <c r="H53" s="8" t="str">
        <f>[8]ит.пр!H9</f>
        <v>Леонтьев Ю.А. Фалеева Н.А.</v>
      </c>
      <c r="I53" s="18"/>
    </row>
    <row r="54" spans="1:10" ht="23.15" customHeight="1">
      <c r="A54" s="72"/>
      <c r="B54" s="9" t="s">
        <v>11</v>
      </c>
      <c r="C54" s="6" t="str">
        <f>[8]ит.пр!C10</f>
        <v>МИНДУБАЕВА Регина Фидаильевна</v>
      </c>
      <c r="D54" s="6" t="str">
        <f>[8]ит.пр!D10</f>
        <v>10.09.98, КМС</v>
      </c>
      <c r="E54" s="6" t="str">
        <f>[8]ит.пр!E10</f>
        <v>ПФО</v>
      </c>
      <c r="F54" s="6" t="str">
        <f>[8]ит.пр!F10</f>
        <v>Чувашская, Чебоксары</v>
      </c>
      <c r="G54" s="7">
        <f>[8]ит.пр!G10</f>
        <v>0</v>
      </c>
      <c r="H54" s="8" t="str">
        <f>[8]ит.пр!H10</f>
        <v xml:space="preserve">Пегасов С.В. </v>
      </c>
      <c r="I54" s="18"/>
    </row>
    <row r="55" spans="1:10" ht="23.15" customHeight="1" thickBot="1">
      <c r="A55" s="73"/>
      <c r="B55" s="10" t="s">
        <v>11</v>
      </c>
      <c r="C55" s="11" t="str">
        <f>[8]ит.пр!C11</f>
        <v>ПОСЫЛКИНА Олеся Юрьевна</v>
      </c>
      <c r="D55" s="11" t="str">
        <f>[8]ит.пр!D11</f>
        <v>01.01.99, 1р</v>
      </c>
      <c r="E55" s="11" t="str">
        <f>[8]ит.пр!E11</f>
        <v>ПФО</v>
      </c>
      <c r="F55" s="11" t="str">
        <f>[8]ит.пр!F11</f>
        <v xml:space="preserve">Нижегородская, Павлово, </v>
      </c>
      <c r="G55" s="12">
        <f>[8]ит.пр!G11</f>
        <v>0</v>
      </c>
      <c r="H55" s="13" t="str">
        <f>[8]ит.пр!H11</f>
        <v>Косов А.А.</v>
      </c>
      <c r="I55" s="20"/>
    </row>
    <row r="56" spans="1:10" ht="10.75" customHeight="1" thickBot="1">
      <c r="B56" s="33"/>
      <c r="C56" s="34"/>
      <c r="D56" s="34"/>
      <c r="E56" s="35"/>
      <c r="F56" s="34"/>
      <c r="G56" s="36"/>
      <c r="H56" s="37"/>
      <c r="I56" s="18"/>
      <c r="J56" s="22"/>
    </row>
    <row r="57" spans="1:10" ht="23.15" customHeight="1">
      <c r="A57" s="71" t="s">
        <v>19</v>
      </c>
      <c r="B57" s="19" t="s">
        <v>8</v>
      </c>
      <c r="C57" s="2" t="str">
        <f>[9]ит.пр!C6</f>
        <v>НЕСТЕРЕНКО Наталья Алексеевна</v>
      </c>
      <c r="D57" s="2" t="str">
        <f>[9]ит.пр!D6</f>
        <v>17.11.00, КМС</v>
      </c>
      <c r="E57" s="2" t="str">
        <f>[9]ит.пр!E6</f>
        <v>ЦФО</v>
      </c>
      <c r="F57" s="2" t="str">
        <f>[9]ит.пр!F6</f>
        <v xml:space="preserve">Брянская, Брянск, </v>
      </c>
      <c r="G57" s="3">
        <f>[9]ит.пр!G6</f>
        <v>0</v>
      </c>
      <c r="H57" s="4" t="str">
        <f>[9]ит.пр!H6</f>
        <v>Терешок Ан.А.Терешок В.А.</v>
      </c>
      <c r="I57" s="18"/>
      <c r="J57" s="22"/>
    </row>
    <row r="58" spans="1:10" ht="23.15" customHeight="1">
      <c r="A58" s="72"/>
      <c r="B58" s="9" t="s">
        <v>9</v>
      </c>
      <c r="C58" s="6" t="str">
        <f>[9]ит.пр!C7</f>
        <v>ОСИНЦЕВА Илона Сергеевна</v>
      </c>
      <c r="D58" s="6" t="str">
        <f>[9]ит.пр!D7</f>
        <v>12.03.95, МС</v>
      </c>
      <c r="E58" s="6" t="str">
        <f>[9]ит.пр!E7</f>
        <v>УФО</v>
      </c>
      <c r="F58" s="6" t="str">
        <f>[9]ит.пр!F7</f>
        <v>Свердловская, Екатеренбург</v>
      </c>
      <c r="G58" s="7">
        <f>[9]ит.пр!G7</f>
        <v>0</v>
      </c>
      <c r="H58" s="8" t="str">
        <f>[9]ит.пр!H7</f>
        <v>Коростылев А.Б.</v>
      </c>
      <c r="I58" s="18"/>
      <c r="J58" s="22"/>
    </row>
    <row r="59" spans="1:10" ht="23.15" customHeight="1">
      <c r="A59" s="72"/>
      <c r="B59" s="9" t="s">
        <v>10</v>
      </c>
      <c r="C59" s="6" t="str">
        <f>[9]ит.пр!C8</f>
        <v>МЕДВЕДЕВА Алеся Сергеевна</v>
      </c>
      <c r="D59" s="6" t="str">
        <f>[9]ит.пр!D8</f>
        <v>04.07.95, КМС</v>
      </c>
      <c r="E59" s="6" t="str">
        <f>[9]ит.пр!E8</f>
        <v>ЦФО</v>
      </c>
      <c r="F59" s="6" t="str">
        <f>[9]ит.пр!F8</f>
        <v>Московская, Реутов</v>
      </c>
      <c r="G59" s="7">
        <f>[9]ит.пр!G8</f>
        <v>0</v>
      </c>
      <c r="H59" s="8" t="str">
        <f>[9]ит.пр!H8</f>
        <v>Стахеев ОИ</v>
      </c>
      <c r="I59" s="18"/>
      <c r="J59" s="22"/>
    </row>
    <row r="60" spans="1:10" ht="23.15" customHeight="1">
      <c r="A60" s="72"/>
      <c r="B60" s="9" t="s">
        <v>10</v>
      </c>
      <c r="C60" s="6" t="str">
        <f>[9]ит.пр!C9</f>
        <v>ЧИБИЗОВА Дарья Александровна</v>
      </c>
      <c r="D60" s="6" t="str">
        <f>[9]ит.пр!D9</f>
        <v>27.10.96, КМС</v>
      </c>
      <c r="E60" s="6" t="str">
        <f>[9]ит.пр!E9</f>
        <v>МОС</v>
      </c>
      <c r="F60" s="6" t="str">
        <f>[9]ит.пр!F9</f>
        <v>Москва, СШОР № 45</v>
      </c>
      <c r="G60" s="7">
        <f>[9]ит.пр!G9</f>
        <v>0</v>
      </c>
      <c r="H60" s="8" t="str">
        <f>[9]ит.пр!H9</f>
        <v>Коржавин Н.В.</v>
      </c>
      <c r="I60" s="18"/>
    </row>
    <row r="61" spans="1:10" ht="23.15" customHeight="1">
      <c r="A61" s="72"/>
      <c r="B61" s="9" t="s">
        <v>11</v>
      </c>
      <c r="C61" s="6" t="str">
        <f>[9]ит.пр!C10</f>
        <v>КОЛЕСНИКОВА Фаина Дмитриевна</v>
      </c>
      <c r="D61" s="6" t="str">
        <f>[9]ит.пр!D10</f>
        <v>13.12.95, КМС</v>
      </c>
      <c r="E61" s="6" t="str">
        <f>[9]ит.пр!E10</f>
        <v>ЮФО</v>
      </c>
      <c r="F61" s="6" t="str">
        <f>[9]ит.пр!F10</f>
        <v>Ростовская, Таганрог, МО</v>
      </c>
      <c r="G61" s="7">
        <f>[9]ит.пр!G10</f>
        <v>0</v>
      </c>
      <c r="H61" s="8" t="str">
        <f>[9]ит.пр!H10</f>
        <v>Дебердеев М.П.</v>
      </c>
      <c r="I61" s="18"/>
    </row>
    <row r="62" spans="1:10" ht="23.15" customHeight="1" thickBot="1">
      <c r="A62" s="73"/>
      <c r="B62" s="10" t="s">
        <v>11</v>
      </c>
      <c r="C62" s="11" t="str">
        <f>[9]ит.пр!C11</f>
        <v>МАКСИМОВА Екатерина Сергеевна</v>
      </c>
      <c r="D62" s="11" t="str">
        <f>[9]ит.пр!D11</f>
        <v>13.07.99, КМС</v>
      </c>
      <c r="E62" s="11" t="str">
        <f>[9]ит.пр!E11</f>
        <v>ЦФО</v>
      </c>
      <c r="F62" s="11" t="str">
        <f>[9]ит.пр!F11</f>
        <v xml:space="preserve">Курская, Курган, </v>
      </c>
      <c r="G62" s="12">
        <f>[9]ит.пр!G11</f>
        <v>0</v>
      </c>
      <c r="H62" s="13" t="str">
        <f>[9]ит.пр!H11</f>
        <v>Распопов А.Н.</v>
      </c>
      <c r="I62" s="20"/>
    </row>
    <row r="63" spans="1:10" ht="11.4" customHeight="1" thickBot="1">
      <c r="B63" s="21"/>
      <c r="C63" s="15"/>
      <c r="D63" s="15"/>
      <c r="E63" s="16"/>
      <c r="F63" s="15"/>
      <c r="G63" s="17"/>
      <c r="H63" s="38"/>
      <c r="I63" s="18"/>
      <c r="J63" s="22"/>
    </row>
    <row r="64" spans="1:10" ht="23.15" customHeight="1">
      <c r="A64" s="68" t="s">
        <v>20</v>
      </c>
      <c r="B64" s="19" t="s">
        <v>8</v>
      </c>
      <c r="C64" s="2" t="str">
        <f>[10]Ит.пр!C6</f>
        <v>ТОКАРЕВА Екатерина Юрьевна</v>
      </c>
      <c r="D64" s="2" t="str">
        <f>[10]Ит.пр!D6</f>
        <v>23.10.95, КМС</v>
      </c>
      <c r="E64" s="2" t="str">
        <f>[10]Ит.пр!E6</f>
        <v>Москва</v>
      </c>
      <c r="F64" s="2" t="str">
        <f>[10]Ит.пр!F6</f>
        <v>Москва,</v>
      </c>
      <c r="G64" s="3">
        <f>[10]Ит.пр!G6</f>
        <v>0</v>
      </c>
      <c r="H64" s="4" t="str">
        <f>[10]Ит.пр!H6</f>
        <v>Коржавин Н.В.</v>
      </c>
      <c r="I64" s="18"/>
      <c r="J64" s="22"/>
    </row>
    <row r="65" spans="1:10" ht="23.15" customHeight="1">
      <c r="A65" s="69"/>
      <c r="B65" s="9" t="s">
        <v>9</v>
      </c>
      <c r="C65" s="6" t="str">
        <f>[10]Ит.пр!C7</f>
        <v>ХРАПУНОВА Олинда Андревна</v>
      </c>
      <c r="D65" s="6" t="str">
        <f>[10]Ит.пр!D7</f>
        <v>27.07.99, МС</v>
      </c>
      <c r="E65" s="6" t="str">
        <f>[10]Ит.пр!E7</f>
        <v>СФО</v>
      </c>
      <c r="F65" s="6" t="str">
        <f>[10]Ит.пр!F7</f>
        <v>Новосибирская, Новосибирск, МО</v>
      </c>
      <c r="G65" s="7">
        <f>[10]Ит.пр!G7</f>
        <v>0</v>
      </c>
      <c r="H65" s="8" t="str">
        <f>[10]Ит.пр!H7</f>
        <v>Орлов .А. Капенкин А.В.</v>
      </c>
      <c r="I65" s="18"/>
      <c r="J65" s="22"/>
    </row>
    <row r="66" spans="1:10" ht="23.15" customHeight="1">
      <c r="A66" s="69"/>
      <c r="B66" s="9" t="s">
        <v>10</v>
      </c>
      <c r="C66" s="6" t="str">
        <f>[10]Ит.пр!C8</f>
        <v>ХАРИТОНОВА Ирина Анатольевна</v>
      </c>
      <c r="D66" s="6" t="str">
        <f>[10]Ит.пр!D8</f>
        <v>20.11.95, МС</v>
      </c>
      <c r="E66" s="6" t="str">
        <f>[10]Ит.пр!E8</f>
        <v>ЦФО</v>
      </c>
      <c r="F66" s="6" t="str">
        <f>[10]Ит.пр!F8</f>
        <v>Липецкая, Липецк</v>
      </c>
      <c r="G66" s="7">
        <f>[10]Ит.пр!G8</f>
        <v>0</v>
      </c>
      <c r="H66" s="8" t="str">
        <f>[10]Ит.пр!H8</f>
        <v>Лупоносов В.Н.</v>
      </c>
      <c r="I66" s="18"/>
      <c r="J66" s="22"/>
    </row>
    <row r="67" spans="1:10" ht="23.15" customHeight="1">
      <c r="A67" s="69"/>
      <c r="B67" s="9" t="s">
        <v>10</v>
      </c>
      <c r="C67" s="6" t="str">
        <f>[10]Ит.пр!C9</f>
        <v>САЗОНОВА Екатерина Сергеевна</v>
      </c>
      <c r="D67" s="6" t="str">
        <f>[10]Ит.пр!D9</f>
        <v>16.12.98, МС</v>
      </c>
      <c r="E67" s="6" t="str">
        <f>[10]Ит.пр!E9</f>
        <v>ЦФО</v>
      </c>
      <c r="F67" s="6" t="str">
        <f>[10]Ит.пр!F9</f>
        <v xml:space="preserve">Тульская, Тула, </v>
      </c>
      <c r="G67" s="7">
        <f>[10]Ит.пр!G9</f>
        <v>0</v>
      </c>
      <c r="H67" s="8" t="str">
        <f>[10]Ит.пр!H9</f>
        <v>Абрамов С.Л.</v>
      </c>
      <c r="I67" s="18"/>
    </row>
    <row r="68" spans="1:10" ht="23.15" customHeight="1">
      <c r="A68" s="69"/>
      <c r="B68" s="9" t="s">
        <v>11</v>
      </c>
      <c r="C68" s="6" t="str">
        <f>[10]Ит.пр!C10</f>
        <v>САВЕЛЬЕВА Елизавета Валерьена</v>
      </c>
      <c r="D68" s="6" t="str">
        <f>[10]Ит.пр!D10</f>
        <v>24.04.96, КМС</v>
      </c>
      <c r="E68" s="6" t="str">
        <f>[10]Ит.пр!E10</f>
        <v>ПФО</v>
      </c>
      <c r="F68" s="6" t="str">
        <f>[10]Ит.пр!F10</f>
        <v>Оренбургская,  Бузулук</v>
      </c>
      <c r="G68" s="7">
        <f>[10]Ит.пр!G10</f>
        <v>0</v>
      </c>
      <c r="H68" s="8" t="str">
        <f>[10]Ит.пр!H10</f>
        <v>Плотников П.Д.</v>
      </c>
      <c r="I68" s="18"/>
    </row>
    <row r="69" spans="1:10" ht="23.15" customHeight="1" thickBot="1">
      <c r="A69" s="70"/>
      <c r="B69" s="10" t="s">
        <v>21</v>
      </c>
      <c r="C69" s="11" t="str">
        <f>[10]Ит.пр!C11</f>
        <v>АСЛАНОВА Раиса Дмитриевна</v>
      </c>
      <c r="D69" s="11" t="str">
        <f>[10]Ит.пр!D11</f>
        <v>14.04.95, КМС</v>
      </c>
      <c r="E69" s="11" t="str">
        <f>[10]Ит.пр!E11</f>
        <v>ЮФО</v>
      </c>
      <c r="F69" s="11" t="str">
        <f>[10]Ит.пр!F11</f>
        <v>Краснодарский, Анапа</v>
      </c>
      <c r="G69" s="12">
        <f>[10]Ит.пр!G11</f>
        <v>0</v>
      </c>
      <c r="H69" s="13" t="str">
        <f>[10]Ит.пр!H11</f>
        <v>Лопатин АВ</v>
      </c>
      <c r="I69" s="20"/>
    </row>
    <row r="70" spans="1:10" ht="12" customHeight="1" thickBot="1">
      <c r="A70" s="39"/>
      <c r="B70" s="40"/>
      <c r="C70" s="41"/>
      <c r="D70" s="41"/>
      <c r="E70" s="42"/>
      <c r="F70" s="41"/>
      <c r="G70" s="43"/>
      <c r="H70" s="44"/>
      <c r="I70" s="18"/>
      <c r="J70" s="22"/>
    </row>
    <row r="71" spans="1:10" ht="23.15" customHeight="1">
      <c r="A71" s="71" t="s">
        <v>22</v>
      </c>
      <c r="B71" s="19" t="s">
        <v>8</v>
      </c>
      <c r="C71" s="45" t="str">
        <f>[11]ит.пр!C6</f>
        <v>ЛУКАШОВА Надежда Михайловна</v>
      </c>
      <c r="D71" s="45" t="str">
        <f>[11]ит.пр!D6</f>
        <v>04.06.97, МС</v>
      </c>
      <c r="E71" s="45" t="str">
        <f>[11]ит.пр!E6</f>
        <v>ЦФО</v>
      </c>
      <c r="F71" s="45" t="str">
        <f>[11]ит.пр!F6</f>
        <v xml:space="preserve">Смоленская, , </v>
      </c>
      <c r="G71" s="46">
        <f>[11]ит.пр!G6</f>
        <v>0</v>
      </c>
      <c r="H71" s="47" t="str">
        <f>[11]ит.пр!H6</f>
        <v>Катцин Ю.П.Федяев В.А</v>
      </c>
      <c r="I71" s="18"/>
      <c r="J71" s="22"/>
    </row>
    <row r="72" spans="1:10" ht="23.15" customHeight="1">
      <c r="A72" s="72"/>
      <c r="B72" s="9" t="s">
        <v>9</v>
      </c>
      <c r="C72" s="48" t="str">
        <f>[11]ит.пр!C7</f>
        <v>ХОМЫН Александра Михайловна</v>
      </c>
      <c r="D72" s="48" t="str">
        <f>[11]ит.пр!D7</f>
        <v>06.05.97, КМС</v>
      </c>
      <c r="E72" s="48" t="str">
        <f>[11]ит.пр!E7</f>
        <v>СПб</v>
      </c>
      <c r="F72" s="48" t="str">
        <f>[11]ит.пр!F7</f>
        <v>Санкт-Петербург</v>
      </c>
      <c r="G72" s="49">
        <f>[11]ит.пр!G7</f>
        <v>0</v>
      </c>
      <c r="H72" s="50" t="str">
        <f>[11]ит.пр!H7</f>
        <v>Мишин Д.А.</v>
      </c>
      <c r="I72" s="18"/>
      <c r="J72" s="22"/>
    </row>
    <row r="73" spans="1:10" ht="23.15" customHeight="1">
      <c r="A73" s="72"/>
      <c r="B73" s="9" t="s">
        <v>10</v>
      </c>
      <c r="C73" s="48" t="str">
        <f>[11]ит.пр!C8</f>
        <v>АВАКЯН Алвард Геворковна</v>
      </c>
      <c r="D73" s="48" t="str">
        <f>[11]ит.пр!D8</f>
        <v>10.03.96, КМС</v>
      </c>
      <c r="E73" s="48" t="str">
        <f>[11]ит.пр!E8</f>
        <v>ЮФО</v>
      </c>
      <c r="F73" s="48" t="str">
        <f>[11]ит.пр!F8</f>
        <v>Ростовская, Каменск-Шахтинский, МО</v>
      </c>
      <c r="G73" s="49" t="str">
        <f>[11]ит.пр!G8</f>
        <v>Диченсков СИ</v>
      </c>
      <c r="H73" s="50" t="str">
        <f>[11]ит.пр!H8</f>
        <v>Диченский С.И</v>
      </c>
      <c r="I73" s="18"/>
      <c r="J73" s="22"/>
    </row>
    <row r="74" spans="1:10" ht="23.15" customHeight="1">
      <c r="A74" s="72"/>
      <c r="B74" s="9" t="s">
        <v>10</v>
      </c>
      <c r="C74" s="48" t="str">
        <f>[11]ит.пр!C9</f>
        <v>ЗУБРИЛОВА Анастасия Александровна</v>
      </c>
      <c r="D74" s="48" t="str">
        <f>[11]ит.пр!D9</f>
        <v>05.10.99, КМС</v>
      </c>
      <c r="E74" s="48" t="str">
        <f>[11]ит.пр!E9</f>
        <v>ЦФО</v>
      </c>
      <c r="F74" s="48" t="str">
        <f>[11]ит.пр!F9</f>
        <v>Воронежская, р.п.Поворино</v>
      </c>
      <c r="G74" s="49">
        <f>[11]ит.пр!G9</f>
        <v>0</v>
      </c>
      <c r="H74" s="50" t="str">
        <f>[11]ит.пр!H9</f>
        <v>Еремин В.В.</v>
      </c>
      <c r="I74" s="18"/>
    </row>
    <row r="75" spans="1:10" ht="23.15" customHeight="1" thickBot="1">
      <c r="A75" s="72"/>
      <c r="B75" s="9" t="s">
        <v>11</v>
      </c>
      <c r="C75" s="48" t="str">
        <f>[11]ит.пр!C10</f>
        <v>СЫНКОВА Екатерина Андреевна</v>
      </c>
      <c r="D75" s="48" t="str">
        <f>[11]ит.пр!D10</f>
        <v>18.01.95, КМС</v>
      </c>
      <c r="E75" s="48" t="str">
        <f>[11]ит.пр!E10</f>
        <v>МОС</v>
      </c>
      <c r="F75" s="48" t="str">
        <f>[11]ит.пр!F10</f>
        <v>Москва, СШОР № 45</v>
      </c>
      <c r="G75" s="49">
        <f>[11]ит.пр!G10</f>
        <v>0</v>
      </c>
      <c r="H75" s="50" t="str">
        <f>[11]ит.пр!H10</f>
        <v>Коржавин Н.В.</v>
      </c>
      <c r="I75" s="18"/>
    </row>
    <row r="76" spans="1:10" ht="23.15" hidden="1" customHeight="1">
      <c r="A76" s="73"/>
      <c r="B76" s="10" t="s">
        <v>11</v>
      </c>
      <c r="C76" s="51">
        <f>[11]ит.пр!C11</f>
        <v>0</v>
      </c>
      <c r="D76" s="51">
        <f>[11]ит.пр!D11</f>
        <v>0</v>
      </c>
      <c r="E76" s="51">
        <f>[11]ит.пр!E11</f>
        <v>0</v>
      </c>
      <c r="F76" s="51" t="str">
        <f>[11]ит.пр!F11</f>
        <v>Р.М.Бабоян</v>
      </c>
      <c r="G76" s="52">
        <f>[11]ит.пр!G11</f>
        <v>0</v>
      </c>
      <c r="H76" s="53" t="str">
        <f>[11]ит.пр!H11</f>
        <v>/Краснодарский кр./</v>
      </c>
      <c r="I76" s="20"/>
    </row>
    <row r="77" spans="1:10" ht="23.15" customHeight="1" thickBot="1">
      <c r="B77" s="28"/>
      <c r="C77" s="54"/>
      <c r="D77" s="55"/>
      <c r="E77" s="55"/>
      <c r="F77" s="56"/>
      <c r="G77" s="57"/>
      <c r="H77" s="54"/>
      <c r="I77" s="58">
        <f>[12]Ит.пр!I6</f>
        <v>0</v>
      </c>
      <c r="J77" s="59"/>
    </row>
    <row r="78" spans="1:10" ht="23.15" customHeight="1">
      <c r="A78" s="39"/>
      <c r="B78" s="60"/>
      <c r="C78" s="54"/>
      <c r="D78" s="55"/>
      <c r="E78" s="55"/>
      <c r="F78" s="56"/>
      <c r="G78" s="56"/>
      <c r="H78" s="54"/>
      <c r="I78" s="58">
        <f>[12]Ит.пр!I8</f>
        <v>0</v>
      </c>
      <c r="J78" s="59"/>
    </row>
    <row r="79" spans="1:10" ht="23.15" customHeight="1">
      <c r="A79" s="39"/>
      <c r="B79" s="61" t="str">
        <f>[1]реквизиты!$A$6</f>
        <v>Гл. судья, судья ВК</v>
      </c>
      <c r="C79" s="62"/>
      <c r="D79" s="62"/>
      <c r="E79" s="63"/>
      <c r="F79" s="61" t="s">
        <v>23</v>
      </c>
      <c r="G79" s="61"/>
      <c r="H79" s="62"/>
      <c r="I79" s="18"/>
      <c r="J79" s="22"/>
    </row>
    <row r="80" spans="1:10" ht="23.15" customHeight="1">
      <c r="A80" s="39"/>
      <c r="B80" s="61"/>
      <c r="C80" s="64"/>
      <c r="D80" s="64"/>
      <c r="E80" s="65"/>
      <c r="F80" s="66" t="s">
        <v>24</v>
      </c>
      <c r="G80" s="66"/>
      <c r="H80" s="64"/>
      <c r="I80" s="18"/>
      <c r="J80" s="22"/>
    </row>
    <row r="81" spans="1:19" ht="23.15" customHeight="1">
      <c r="A81" s="39"/>
      <c r="B81" s="61" t="str">
        <f>[1]реквизиты!$A$8</f>
        <v>Гл. секретарь, судья ВК</v>
      </c>
      <c r="C81" s="64"/>
      <c r="D81" s="64"/>
      <c r="E81" s="65"/>
      <c r="F81" s="61" t="str">
        <f>[1]реквизиты!$G$8</f>
        <v>С.Н.Мордовин</v>
      </c>
      <c r="G81" s="61"/>
      <c r="H81" s="62"/>
      <c r="I81" s="18"/>
    </row>
    <row r="82" spans="1:19" ht="23.15" customHeight="1">
      <c r="C82" s="39"/>
      <c r="F82" t="str">
        <f>[1]реквизиты!$G$9</f>
        <v>/г.Горно-Алтайск/</v>
      </c>
      <c r="H82" s="64"/>
      <c r="I82" s="18"/>
    </row>
    <row r="83" spans="1:19" ht="9" customHeight="1"/>
    <row r="84" spans="1:19" ht="29.25" customHeight="1">
      <c r="J84" s="39"/>
    </row>
    <row r="85" spans="1:19" ht="12" customHeight="1"/>
    <row r="86" spans="1:19" ht="21.75" customHeight="1"/>
    <row r="87" spans="1:19" ht="12" customHeight="1"/>
    <row r="88" spans="1:19" ht="12" customHeight="1"/>
    <row r="93" spans="1:19">
      <c r="S93" t="s">
        <v>25</v>
      </c>
    </row>
  </sheetData>
  <mergeCells count="31">
    <mergeCell ref="A1:I1"/>
    <mergeCell ref="A2:I2"/>
    <mergeCell ref="A3:I3"/>
    <mergeCell ref="A4:I4"/>
    <mergeCell ref="A5:I5"/>
    <mergeCell ref="J8:J9"/>
    <mergeCell ref="I10:I11"/>
    <mergeCell ref="J10:J11"/>
    <mergeCell ref="I12:I13"/>
    <mergeCell ref="J12:J13"/>
    <mergeCell ref="A36:A41"/>
    <mergeCell ref="G6:G7"/>
    <mergeCell ref="H6:H7"/>
    <mergeCell ref="I6:I7"/>
    <mergeCell ref="A8:A13"/>
    <mergeCell ref="I8:I9"/>
    <mergeCell ref="B6:B7"/>
    <mergeCell ref="C6:C7"/>
    <mergeCell ref="D6:D7"/>
    <mergeCell ref="E6:E7"/>
    <mergeCell ref="F6:F7"/>
    <mergeCell ref="J14:J15"/>
    <mergeCell ref="A15:A20"/>
    <mergeCell ref="I18:I19"/>
    <mergeCell ref="A22:A27"/>
    <mergeCell ref="A29:A34"/>
    <mergeCell ref="A43:A48"/>
    <mergeCell ref="A50:A55"/>
    <mergeCell ref="A57:A62"/>
    <mergeCell ref="A64:A69"/>
    <mergeCell ref="A71:A76"/>
  </mergeCells>
  <conditionalFormatting sqref="G21 G28 G35 G42 G49 G56 G63 G70">
    <cfRule type="cellIs" dxfId="0" priority="1" stopIfTrue="1" operator="equal">
      <formula>0</formula>
    </cfRule>
  </conditionalFormatting>
  <printOptions horizontalCentered="1"/>
  <pageMargins left="0" right="0" top="0.15748031496062992" bottom="0.11811023622047245" header="0.6692913385826772" footer="0.59055118110236227"/>
  <pageSetup paperSize="9" scale="99" fitToHeight="0" pageOrder="overThenDown" orientation="portrait" copies="2" r:id="rId1"/>
  <headerFooter alignWithMargins="0"/>
  <rowBreaks count="1" manualBreakCount="1">
    <brk id="84" max="7" man="1"/>
  </rowBreaks>
  <colBreaks count="2" manualBreakCount="2">
    <brk id="13" max="1048575" man="1"/>
    <brk id="14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призеры</vt:lpstr>
      <vt:lpstr>призеры!Область_печати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2018-01-20T05:28:23Z</dcterms:created>
  <dcterms:modified xsi:type="dcterms:W3CDTF">2018-01-20T07:01:10Z</dcterms:modified>
</cp:coreProperties>
</file>