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codeName="ЭтаКнига" autoCompressPictures="0" defaultThemeVersion="124226"/>
  <bookViews>
    <workbookView xWindow="0" yWindow="0" windowWidth="12720" windowHeight="3975" tabRatio="734" activeTab="1"/>
  </bookViews>
  <sheets>
    <sheet name="Рабочее поле" sheetId="5" r:id="rId1"/>
    <sheet name="&quot;&quot;&quot; Заявка &quot;&quot;&quot;" sheetId="1" r:id="rId2"/>
  </sheets>
  <definedNames>
    <definedName name="_xlnm.Print_Area" localSheetId="1">'""" Заявка """'!$A$1:$J$152</definedName>
  </definedNames>
  <calcPr calcId="125725"/>
</workbook>
</file>

<file path=xl/calcChain.xml><?xml version="1.0" encoding="utf-8"?>
<calcChain xmlns="http://schemas.openxmlformats.org/spreadsheetml/2006/main">
  <c r="B74" i="1"/>
  <c r="J20"/>
  <c r="J14"/>
  <c r="J15"/>
  <c r="J16"/>
  <c r="J17"/>
  <c r="J18"/>
  <c r="B19"/>
  <c r="C19"/>
  <c r="D19"/>
  <c r="F19"/>
  <c r="G19"/>
  <c r="H19"/>
  <c r="I19"/>
  <c r="J19"/>
  <c r="B20"/>
  <c r="C20"/>
  <c r="D20"/>
  <c r="F20"/>
  <c r="G20"/>
  <c r="H20"/>
  <c r="I20"/>
  <c r="B21"/>
  <c r="C21"/>
  <c r="D21"/>
  <c r="F21"/>
  <c r="G21"/>
  <c r="H21"/>
  <c r="I21"/>
  <c r="J21"/>
  <c r="J13"/>
  <c r="J12"/>
  <c r="J11"/>
  <c r="A3"/>
  <c r="A39" s="1"/>
  <c r="A68" s="1"/>
  <c r="A97" s="1"/>
  <c r="A126" s="1"/>
  <c r="I143"/>
  <c r="H143"/>
  <c r="G143"/>
  <c r="F143"/>
  <c r="E143"/>
  <c r="D143"/>
  <c r="C143"/>
  <c r="B143"/>
  <c r="I142"/>
  <c r="H142"/>
  <c r="G142"/>
  <c r="F142"/>
  <c r="E142"/>
  <c r="D142"/>
  <c r="C142"/>
  <c r="B142"/>
  <c r="I141"/>
  <c r="H141"/>
  <c r="G141"/>
  <c r="F141"/>
  <c r="E141"/>
  <c r="D141"/>
  <c r="C141"/>
  <c r="B141"/>
  <c r="I140"/>
  <c r="H140"/>
  <c r="G140"/>
  <c r="F140"/>
  <c r="E140"/>
  <c r="D140"/>
  <c r="C140"/>
  <c r="B140"/>
  <c r="I139"/>
  <c r="H139"/>
  <c r="G139"/>
  <c r="F139"/>
  <c r="E139"/>
  <c r="D139"/>
  <c r="C139"/>
  <c r="B139"/>
  <c r="I138"/>
  <c r="H138"/>
  <c r="G138"/>
  <c r="F138"/>
  <c r="E138"/>
  <c r="D138"/>
  <c r="C138"/>
  <c r="B138"/>
  <c r="I137"/>
  <c r="H137"/>
  <c r="G137"/>
  <c r="F137"/>
  <c r="E137"/>
  <c r="D137"/>
  <c r="C137"/>
  <c r="B137"/>
  <c r="I136"/>
  <c r="H136"/>
  <c r="G136"/>
  <c r="F136"/>
  <c r="E136"/>
  <c r="D136"/>
  <c r="C136"/>
  <c r="B136"/>
  <c r="I135"/>
  <c r="H135"/>
  <c r="G135"/>
  <c r="F135"/>
  <c r="E135"/>
  <c r="D135"/>
  <c r="C135"/>
  <c r="B135"/>
  <c r="I134"/>
  <c r="H134"/>
  <c r="G134"/>
  <c r="F134"/>
  <c r="E134"/>
  <c r="D134"/>
  <c r="C134"/>
  <c r="B134"/>
  <c r="I133"/>
  <c r="H133"/>
  <c r="G133"/>
  <c r="F133"/>
  <c r="E133"/>
  <c r="D133"/>
  <c r="C133"/>
  <c r="B133"/>
  <c r="I132"/>
  <c r="H132"/>
  <c r="G132"/>
  <c r="F132"/>
  <c r="E132"/>
  <c r="D132"/>
  <c r="C132"/>
  <c r="B132"/>
  <c r="I114"/>
  <c r="H114"/>
  <c r="G114"/>
  <c r="F114"/>
  <c r="E114"/>
  <c r="D114"/>
  <c r="C114"/>
  <c r="B114"/>
  <c r="I113"/>
  <c r="H113"/>
  <c r="G113"/>
  <c r="F113"/>
  <c r="E113"/>
  <c r="D113"/>
  <c r="C113"/>
  <c r="B113"/>
  <c r="I112"/>
  <c r="H112"/>
  <c r="G112"/>
  <c r="F112"/>
  <c r="E112"/>
  <c r="D112"/>
  <c r="C112"/>
  <c r="B112"/>
  <c r="I111"/>
  <c r="H111"/>
  <c r="G111"/>
  <c r="F111"/>
  <c r="E111"/>
  <c r="D111"/>
  <c r="C111"/>
  <c r="B111"/>
  <c r="I110"/>
  <c r="H110"/>
  <c r="G110"/>
  <c r="F110"/>
  <c r="E110"/>
  <c r="D110"/>
  <c r="C110"/>
  <c r="B110"/>
  <c r="I109"/>
  <c r="H109"/>
  <c r="G109"/>
  <c r="F109"/>
  <c r="E109"/>
  <c r="D109"/>
  <c r="C109"/>
  <c r="B109"/>
  <c r="I108"/>
  <c r="H108"/>
  <c r="G108"/>
  <c r="F108"/>
  <c r="E108"/>
  <c r="D108"/>
  <c r="C108"/>
  <c r="B108"/>
  <c r="I107"/>
  <c r="H107"/>
  <c r="G107"/>
  <c r="F107"/>
  <c r="E107"/>
  <c r="D107"/>
  <c r="C107"/>
  <c r="B107"/>
  <c r="I106"/>
  <c r="H106"/>
  <c r="G106"/>
  <c r="F106"/>
  <c r="E106"/>
  <c r="D106"/>
  <c r="C106"/>
  <c r="B106"/>
  <c r="I105"/>
  <c r="H105"/>
  <c r="G105"/>
  <c r="F105"/>
  <c r="E105"/>
  <c r="D105"/>
  <c r="C105"/>
  <c r="B105"/>
  <c r="I104"/>
  <c r="H104"/>
  <c r="G104"/>
  <c r="F104"/>
  <c r="E104"/>
  <c r="D104"/>
  <c r="C104"/>
  <c r="B104"/>
  <c r="I103"/>
  <c r="H103"/>
  <c r="G103"/>
  <c r="F103"/>
  <c r="E103"/>
  <c r="D103"/>
  <c r="C103"/>
  <c r="I85"/>
  <c r="H85"/>
  <c r="G85"/>
  <c r="F85"/>
  <c r="E85"/>
  <c r="D85"/>
  <c r="C85"/>
  <c r="B85"/>
  <c r="I84"/>
  <c r="H84"/>
  <c r="G84"/>
  <c r="F84"/>
  <c r="E84"/>
  <c r="D84"/>
  <c r="C84"/>
  <c r="B84"/>
  <c r="I83"/>
  <c r="H83"/>
  <c r="G83"/>
  <c r="F83"/>
  <c r="E83"/>
  <c r="D83"/>
  <c r="C83"/>
  <c r="B83"/>
  <c r="I82"/>
  <c r="H82"/>
  <c r="G82"/>
  <c r="F82"/>
  <c r="E82"/>
  <c r="D82"/>
  <c r="C82"/>
  <c r="B82"/>
  <c r="I81"/>
  <c r="H81"/>
  <c r="G81"/>
  <c r="F81"/>
  <c r="E81"/>
  <c r="D81"/>
  <c r="C81"/>
  <c r="B81"/>
  <c r="I80"/>
  <c r="H80"/>
  <c r="G80"/>
  <c r="F80"/>
  <c r="E80"/>
  <c r="D80"/>
  <c r="C80"/>
  <c r="B80"/>
  <c r="I79"/>
  <c r="H79"/>
  <c r="G79"/>
  <c r="F79"/>
  <c r="E79"/>
  <c r="D79"/>
  <c r="C79"/>
  <c r="B79"/>
  <c r="I78"/>
  <c r="H78"/>
  <c r="G78"/>
  <c r="F78"/>
  <c r="E78"/>
  <c r="D78"/>
  <c r="C78"/>
  <c r="B78"/>
  <c r="I77"/>
  <c r="H77"/>
  <c r="G77"/>
  <c r="F77"/>
  <c r="E77"/>
  <c r="D77"/>
  <c r="C77"/>
  <c r="B77"/>
  <c r="I76"/>
  <c r="H76"/>
  <c r="G76"/>
  <c r="F76"/>
  <c r="E76"/>
  <c r="D76"/>
  <c r="C76"/>
  <c r="B76"/>
  <c r="I75"/>
  <c r="H75"/>
  <c r="G75"/>
  <c r="F75"/>
  <c r="E75"/>
  <c r="D75"/>
  <c r="C75"/>
  <c r="B75"/>
  <c r="I74"/>
  <c r="H74"/>
  <c r="G74"/>
  <c r="F74"/>
  <c r="E74"/>
  <c r="D74"/>
  <c r="C74"/>
  <c r="I56"/>
  <c r="H56"/>
  <c r="G56"/>
  <c r="F56"/>
  <c r="E56"/>
  <c r="D56"/>
  <c r="C56"/>
  <c r="B56"/>
  <c r="I55"/>
  <c r="H55"/>
  <c r="G55"/>
  <c r="F55"/>
  <c r="E55"/>
  <c r="D55"/>
  <c r="C55"/>
  <c r="B55"/>
  <c r="I54"/>
  <c r="H54"/>
  <c r="G54"/>
  <c r="F54"/>
  <c r="E54"/>
  <c r="D54"/>
  <c r="C54"/>
  <c r="B54"/>
  <c r="I53"/>
  <c r="H53"/>
  <c r="G53"/>
  <c r="F53"/>
  <c r="E53"/>
  <c r="D53"/>
  <c r="C53"/>
  <c r="H52"/>
  <c r="H51"/>
  <c r="I50"/>
  <c r="H50"/>
  <c r="G50"/>
  <c r="F50"/>
  <c r="E50"/>
  <c r="D50"/>
  <c r="C50"/>
  <c r="B50"/>
  <c r="H49"/>
  <c r="H48"/>
  <c r="H47"/>
  <c r="I46"/>
  <c r="H46"/>
  <c r="G46"/>
  <c r="F46"/>
  <c r="D46"/>
  <c r="C46"/>
  <c r="B46"/>
  <c r="I45"/>
  <c r="H45"/>
  <c r="G45"/>
  <c r="F45"/>
  <c r="D45"/>
  <c r="C45"/>
  <c r="B45"/>
  <c r="I34"/>
  <c r="I63" s="1"/>
  <c r="I92" s="1"/>
  <c r="I121" s="1"/>
  <c r="I150" s="1"/>
  <c r="I26"/>
  <c r="I61" s="1"/>
  <c r="I90" s="1"/>
  <c r="I119" s="1"/>
  <c r="I148" s="1"/>
  <c r="I24"/>
  <c r="I59" s="1"/>
  <c r="I88" s="1"/>
  <c r="I117" s="1"/>
  <c r="I146" s="1"/>
  <c r="B24"/>
  <c r="B59" s="1"/>
  <c r="B88" s="1"/>
  <c r="B117" s="1"/>
  <c r="B146" s="1"/>
  <c r="I1"/>
  <c r="I37" s="1"/>
  <c r="I66" s="1"/>
  <c r="I95" s="1"/>
  <c r="I124" s="1"/>
  <c r="B63"/>
  <c r="J10"/>
  <c r="J9"/>
  <c r="J45" s="1"/>
  <c r="J53" s="1"/>
  <c r="B26"/>
  <c r="B61" s="1"/>
  <c r="B90" s="1"/>
  <c r="B119" s="1"/>
  <c r="B148" s="1"/>
  <c r="C7"/>
  <c r="C43" s="1"/>
  <c r="C72" s="1"/>
  <c r="C101" s="1"/>
  <c r="C130" s="1"/>
  <c r="I6"/>
  <c r="I42" s="1"/>
  <c r="G6"/>
  <c r="G42" s="1"/>
  <c r="G71" s="1"/>
  <c r="G100" s="1"/>
  <c r="G129" s="1"/>
  <c r="C5"/>
  <c r="C41" s="1"/>
  <c r="C70" s="1"/>
  <c r="C99" s="1"/>
  <c r="C128" s="1"/>
  <c r="C4"/>
  <c r="C40" s="1"/>
  <c r="C69" s="1"/>
  <c r="C98" s="1"/>
  <c r="C127" s="1"/>
  <c r="J48" l="1"/>
  <c r="J47"/>
  <c r="J49"/>
  <c r="J52"/>
  <c r="J46"/>
  <c r="J54"/>
  <c r="J51"/>
  <c r="J55"/>
  <c r="J50"/>
  <c r="J56"/>
  <c r="J74"/>
  <c r="J103" l="1"/>
  <c r="J76"/>
  <c r="J81"/>
  <c r="J79"/>
  <c r="J75"/>
  <c r="J77"/>
  <c r="J85"/>
  <c r="J82"/>
  <c r="J78"/>
  <c r="J84"/>
  <c r="J83"/>
  <c r="J80"/>
  <c r="J105" l="1"/>
  <c r="J111"/>
  <c r="J109"/>
  <c r="J107"/>
  <c r="J112"/>
  <c r="J108"/>
  <c r="J110"/>
  <c r="J106"/>
  <c r="J113"/>
  <c r="J114"/>
  <c r="J132"/>
  <c r="J104"/>
  <c r="J138" l="1"/>
  <c r="J141"/>
  <c r="J142"/>
  <c r="J140"/>
  <c r="J135"/>
  <c r="J143"/>
  <c r="J134"/>
  <c r="J137"/>
  <c r="J136"/>
  <c r="J139"/>
  <c r="J133"/>
</calcChain>
</file>

<file path=xl/sharedStrings.xml><?xml version="1.0" encoding="utf-8"?>
<sst xmlns="http://schemas.openxmlformats.org/spreadsheetml/2006/main" count="238" uniqueCount="83">
  <si>
    <t>Фамилия, Имя, Отчество</t>
  </si>
  <si>
    <t>Весовая                      категория</t>
  </si>
  <si>
    <t>Дата                                  рождения</t>
  </si>
  <si>
    <t>Подпись врача и печать                                напротив каждой фамилии</t>
  </si>
  <si>
    <t>Разряд                      (звание)</t>
  </si>
  <si>
    <t>ЗАЯВКА</t>
  </si>
  <si>
    <t>на участие в соревнованиях</t>
  </si>
  <si>
    <t>по</t>
  </si>
  <si>
    <t>от</t>
  </si>
  <si>
    <t>(числом)</t>
  </si>
  <si>
    <t>(прописью)</t>
  </si>
  <si>
    <t>Представитель команды</t>
  </si>
  <si>
    <t>(подпись, печать)</t>
  </si>
  <si>
    <t>(подпись)</t>
  </si>
  <si>
    <t>Всего к соревнованиям допущено</t>
  </si>
  <si>
    <t>№</t>
  </si>
  <si>
    <t>дата проведения</t>
  </si>
  <si>
    <t>г. Москва</t>
  </si>
  <si>
    <t>№ МФС                      № ВФС</t>
  </si>
  <si>
    <t>Ф.И.О.                                                                       Тренера</t>
  </si>
  <si>
    <t>стр. 1</t>
  </si>
  <si>
    <t>стр. 2</t>
  </si>
  <si>
    <t>стр. 3</t>
  </si>
  <si>
    <t>стр. 4</t>
  </si>
  <si>
    <t>стр. 5</t>
  </si>
  <si>
    <t>/</t>
  </si>
  <si>
    <t>Рабочее поле</t>
  </si>
  <si>
    <t>данные о соревнованиях и команде:</t>
  </si>
  <si>
    <t>(дата)</t>
  </si>
  <si>
    <t>Р.А. Лайшев</t>
  </si>
  <si>
    <t>Н.Г. Гайдукова</t>
  </si>
  <si>
    <t>Название</t>
  </si>
  <si>
    <t>Дата проведения</t>
  </si>
  <si>
    <t>Город и место проведения</t>
  </si>
  <si>
    <t>пример</t>
  </si>
  <si>
    <t>проводящиеся в городе</t>
  </si>
  <si>
    <t>Разработано в ГБОУ ЦО "Самбо-70"                                                                                                                                                      Жизневским В.А.</t>
  </si>
  <si>
    <t>Подсказка</t>
  </si>
  <si>
    <t>Ненужные строки просто можно скрыть</t>
  </si>
  <si>
    <t>И печатать выделенный фрагмент</t>
  </si>
  <si>
    <t>Внести необходимые данные в серое поле !</t>
  </si>
  <si>
    <t>ГБОУ ЦО "Самбо-70"</t>
  </si>
  <si>
    <t>Организация,               команда</t>
  </si>
  <si>
    <t>Разработано Жизневским В.А. "Самбо-70" 2010 г.</t>
  </si>
  <si>
    <t>Команда</t>
  </si>
  <si>
    <t>Пол        вид</t>
  </si>
  <si>
    <t>1 отделение</t>
  </si>
  <si>
    <t>В.А. Жизневский</t>
  </si>
  <si>
    <t>Штамп спортивного учреждения</t>
  </si>
  <si>
    <t>Разработано 2010 г.                                               Жизневским Валерием Анатольевичем</t>
  </si>
  <si>
    <t>Московская обл.                                    г. Москва</t>
  </si>
  <si>
    <t>Доп.   или   Справка на руках</t>
  </si>
  <si>
    <t>самбо,   боевому самбо,   дзюдо</t>
  </si>
  <si>
    <t>10-11.10.2010</t>
  </si>
  <si>
    <t>Первенство г. Москвы среди юношей 1998-2000 г.р.                                                !!! вторая строка через длинный пробел !!!</t>
  </si>
  <si>
    <t>8 (916) 808-86-50                                                               v-a-l-e-r-i-y@mail.ru</t>
  </si>
  <si>
    <t>по виду борьбы</t>
  </si>
  <si>
    <t>Директор ГБОУ ЦО "Самбо-70"</t>
  </si>
  <si>
    <t>Доп.</t>
  </si>
  <si>
    <t>Врач физкульт. диспансера</t>
  </si>
  <si>
    <t>Северск</t>
  </si>
  <si>
    <t>Ю</t>
  </si>
  <si>
    <t>2ю</t>
  </si>
  <si>
    <t>САМБО</t>
  </si>
  <si>
    <t>Врач</t>
  </si>
  <si>
    <t>1ю</t>
  </si>
  <si>
    <t>3ю</t>
  </si>
  <si>
    <t>Вышегородцев ДЕ Фокин АА</t>
  </si>
  <si>
    <t>Фокин А.А</t>
  </si>
  <si>
    <t>Цеханович Максим</t>
  </si>
  <si>
    <t>Сакерин Егор</t>
  </si>
  <si>
    <t>Ильин Степан</t>
  </si>
  <si>
    <t>Перемитин Максим</t>
  </si>
  <si>
    <t>Соболев Никита</t>
  </si>
  <si>
    <t>Всероссийский день самбо</t>
  </si>
  <si>
    <t>г.Москва</t>
  </si>
  <si>
    <t>14-17 ноября 2017</t>
  </si>
  <si>
    <t>регион</t>
  </si>
  <si>
    <t>команда</t>
  </si>
  <si>
    <t>ФИО</t>
  </si>
  <si>
    <t>Начальник Департамента</t>
  </si>
  <si>
    <t>Тренер</t>
  </si>
  <si>
    <t>Судья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</si>
</sst>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b/>
      <sz val="16"/>
      <color indexed="59"/>
      <name val="Calibri"/>
      <family val="2"/>
      <charset val="204"/>
    </font>
    <font>
      <sz val="11"/>
      <color indexed="59"/>
      <name val="Calibri"/>
      <family val="2"/>
      <charset val="204"/>
    </font>
    <font>
      <b/>
      <sz val="12"/>
      <color indexed="59"/>
      <name val="Calibri"/>
      <family val="2"/>
      <charset val="204"/>
    </font>
    <font>
      <b/>
      <u/>
      <sz val="12"/>
      <color indexed="59"/>
      <name val="Calibri"/>
      <family val="2"/>
      <charset val="204"/>
    </font>
    <font>
      <b/>
      <sz val="11"/>
      <color indexed="59"/>
      <name val="Calibri"/>
      <family val="2"/>
      <charset val="204"/>
    </font>
    <font>
      <b/>
      <sz val="10"/>
      <color indexed="59"/>
      <name val="Calibri"/>
      <family val="2"/>
      <charset val="204"/>
    </font>
    <font>
      <sz val="8"/>
      <color indexed="59"/>
      <name val="Calibri"/>
      <family val="2"/>
      <charset val="204"/>
    </font>
    <font>
      <b/>
      <sz val="14"/>
      <color indexed="59"/>
      <name val="Calibri"/>
      <family val="2"/>
      <charset val="204"/>
    </font>
    <font>
      <b/>
      <sz val="9"/>
      <color indexed="59"/>
      <name val="Calibri"/>
      <family val="2"/>
      <charset val="204"/>
    </font>
    <font>
      <b/>
      <u val="double"/>
      <sz val="16"/>
      <color indexed="59"/>
      <name val="Calibri"/>
      <family val="2"/>
      <charset val="204"/>
    </font>
    <font>
      <sz val="18"/>
      <color indexed="59"/>
      <name val="Calibri"/>
      <family val="2"/>
      <charset val="204"/>
    </font>
    <font>
      <b/>
      <sz val="22"/>
      <color indexed="59"/>
      <name val="Calibri"/>
      <family val="2"/>
      <charset val="204"/>
    </font>
    <font>
      <b/>
      <i/>
      <u/>
      <sz val="16"/>
      <color indexed="59"/>
      <name val="Calibri"/>
      <family val="2"/>
      <charset val="204"/>
    </font>
    <font>
      <b/>
      <sz val="18"/>
      <color indexed="59"/>
      <name val="Calibri"/>
      <family val="2"/>
      <charset val="204"/>
    </font>
    <font>
      <b/>
      <sz val="20"/>
      <color indexed="59"/>
      <name val="Cambria"/>
      <family val="1"/>
      <charset val="204"/>
    </font>
    <font>
      <b/>
      <sz val="24"/>
      <color indexed="59"/>
      <name val="Calibri"/>
      <family val="2"/>
      <charset val="204"/>
    </font>
    <font>
      <sz val="8"/>
      <name val="Calibri"/>
      <family val="2"/>
      <charset val="204"/>
    </font>
    <font>
      <b/>
      <sz val="10"/>
      <name val="Calibri"/>
      <family val="2"/>
      <charset val="204"/>
    </font>
    <font>
      <b/>
      <i/>
      <sz val="16"/>
      <color indexed="59"/>
      <name val="Calibri"/>
      <family val="2"/>
      <charset val="204"/>
    </font>
    <font>
      <b/>
      <u/>
      <sz val="16"/>
      <color indexed="10"/>
      <name val="Calibri"/>
      <family val="2"/>
      <charset val="204"/>
    </font>
    <font>
      <b/>
      <u val="double"/>
      <sz val="22"/>
      <color indexed="10"/>
      <name val="Calibri"/>
      <family val="2"/>
      <charset val="204"/>
    </font>
    <font>
      <b/>
      <sz val="22"/>
      <color indexed="59"/>
      <name val="Cambria"/>
      <family val="1"/>
      <charset val="204"/>
    </font>
    <font>
      <b/>
      <sz val="12"/>
      <color indexed="9"/>
      <name val="Calibri"/>
      <family val="2"/>
      <charset val="204"/>
    </font>
    <font>
      <b/>
      <i/>
      <sz val="16"/>
      <name val="Calibri"/>
      <family val="2"/>
      <charset val="204"/>
    </font>
    <font>
      <b/>
      <sz val="16"/>
      <color indexed="9"/>
      <name val="Calibri"/>
      <family val="2"/>
      <charset val="204"/>
    </font>
    <font>
      <b/>
      <sz val="16"/>
      <color theme="0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0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5" fillId="0" borderId="0" xfId="0" applyNumberFormat="1" applyFont="1" applyAlignment="1" applyProtection="1">
      <alignment horizontal="center" vertical="center"/>
      <protection hidden="1"/>
    </xf>
    <xf numFmtId="0" fontId="5" fillId="2" borderId="2" xfId="0" applyNumberFormat="1" applyFont="1" applyFill="1" applyBorder="1" applyAlignment="1" applyProtection="1">
      <alignment horizontal="center" vertical="center"/>
      <protection hidden="1"/>
    </xf>
    <xf numFmtId="0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NumberFormat="1" applyFont="1" applyAlignment="1" applyProtection="1">
      <alignment vertical="center" textRotation="90"/>
      <protection hidden="1"/>
    </xf>
    <xf numFmtId="0" fontId="2" fillId="0" borderId="0" xfId="0" applyNumberFormat="1" applyFont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left" vertical="center" wrapText="1"/>
      <protection hidden="1"/>
    </xf>
    <xf numFmtId="1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Alignment="1" applyProtection="1">
      <alignment horizontal="center" vertical="center" wrapText="1"/>
      <protection hidden="1"/>
    </xf>
    <xf numFmtId="0" fontId="14" fillId="2" borderId="3" xfId="0" applyNumberFormat="1" applyFont="1" applyFill="1" applyBorder="1" applyAlignment="1" applyProtection="1">
      <alignment vertical="center" wrapText="1"/>
      <protection hidden="1"/>
    </xf>
    <xf numFmtId="0" fontId="14" fillId="2" borderId="4" xfId="0" applyNumberFormat="1" applyFont="1" applyFill="1" applyBorder="1" applyAlignment="1" applyProtection="1">
      <alignment vertical="center" wrapText="1"/>
      <protection hidden="1"/>
    </xf>
    <xf numFmtId="0" fontId="14" fillId="2" borderId="0" xfId="0" applyNumberFormat="1" applyFont="1" applyFill="1" applyBorder="1" applyAlignment="1" applyProtection="1">
      <alignment vertical="center" wrapText="1"/>
      <protection hidden="1"/>
    </xf>
    <xf numFmtId="0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left" vertical="center" wrapText="1"/>
      <protection hidden="1"/>
    </xf>
    <xf numFmtId="0" fontId="5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2" borderId="6" xfId="0" applyNumberFormat="1" applyFont="1" applyFill="1" applyBorder="1" applyAlignment="1" applyProtection="1">
      <alignment vertical="center" wrapText="1"/>
      <protection hidden="1"/>
    </xf>
    <xf numFmtId="0" fontId="14" fillId="2" borderId="7" xfId="0" applyNumberFormat="1" applyFont="1" applyFill="1" applyBorder="1" applyAlignment="1" applyProtection="1">
      <alignment vertical="center" wrapText="1"/>
      <protection hidden="1"/>
    </xf>
    <xf numFmtId="0" fontId="14" fillId="2" borderId="8" xfId="0" applyNumberFormat="1" applyFont="1" applyFill="1" applyBorder="1" applyAlignment="1" applyProtection="1">
      <alignment vertical="center" wrapText="1"/>
      <protection hidden="1"/>
    </xf>
    <xf numFmtId="0" fontId="3" fillId="3" borderId="1" xfId="0" applyNumberFormat="1" applyFont="1" applyFill="1" applyBorder="1" applyAlignment="1" applyProtection="1">
      <alignment horizontal="left" vertical="center" wrapText="1" indent="1"/>
      <protection hidden="1"/>
    </xf>
    <xf numFmtId="0" fontId="5" fillId="5" borderId="9" xfId="0" quotePrefix="1" applyNumberFormat="1" applyFont="1" applyFill="1" applyBorder="1" applyAlignment="1" applyProtection="1">
      <alignment horizontal="left" vertical="center" indent="3"/>
      <protection locked="0"/>
    </xf>
    <xf numFmtId="0" fontId="13" fillId="3" borderId="10" xfId="0" applyNumberFormat="1" applyFont="1" applyFill="1" applyBorder="1" applyAlignment="1" applyProtection="1">
      <alignment vertical="center"/>
      <protection hidden="1"/>
    </xf>
    <xf numFmtId="0" fontId="1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1" xfId="0" applyNumberFormat="1" applyFont="1" applyFill="1" applyBorder="1" applyAlignment="1" applyProtection="1">
      <alignment vertical="center" wrapText="1"/>
      <protection hidden="1"/>
    </xf>
    <xf numFmtId="0" fontId="2" fillId="3" borderId="0" xfId="0" applyNumberFormat="1" applyFont="1" applyFill="1" applyAlignment="1" applyProtection="1">
      <alignment horizontal="center" vertical="center" wrapText="1"/>
      <protection hidden="1"/>
    </xf>
    <xf numFmtId="0" fontId="3" fillId="3" borderId="12" xfId="0" applyNumberFormat="1" applyFont="1" applyFill="1" applyBorder="1" applyAlignment="1" applyProtection="1">
      <alignment vertical="center" wrapText="1"/>
      <protection hidden="1"/>
    </xf>
    <xf numFmtId="0" fontId="3" fillId="3" borderId="0" xfId="0" applyNumberFormat="1" applyFont="1" applyFill="1" applyBorder="1" applyAlignment="1" applyProtection="1">
      <alignment vertical="center" wrapText="1"/>
      <protection hidden="1"/>
    </xf>
    <xf numFmtId="0" fontId="2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NumberFormat="1" applyFont="1" applyFill="1" applyBorder="1" applyAlignment="1" applyProtection="1">
      <alignment horizontal="right" vertical="center"/>
      <protection hidden="1"/>
    </xf>
    <xf numFmtId="14" fontId="1" fillId="3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vertical="center" wrapText="1"/>
      <protection hidden="1"/>
    </xf>
    <xf numFmtId="0" fontId="4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NumberFormat="1" applyFont="1" applyFill="1" applyBorder="1" applyAlignment="1" applyProtection="1">
      <alignment horizontal="left" vertical="center" wrapText="1"/>
      <protection hidden="1"/>
    </xf>
    <xf numFmtId="0" fontId="2" fillId="3" borderId="0" xfId="0" applyNumberFormat="1" applyFont="1" applyFill="1" applyAlignment="1" applyProtection="1">
      <alignment horizontal="left" vertical="center" wrapText="1"/>
      <protection hidden="1"/>
    </xf>
    <xf numFmtId="0" fontId="5" fillId="3" borderId="0" xfId="0" applyNumberFormat="1" applyFont="1" applyFill="1" applyBorder="1" applyAlignment="1" applyProtection="1">
      <alignment horizontal="right" vertical="center"/>
      <protection hidden="1"/>
    </xf>
    <xf numFmtId="0" fontId="11" fillId="3" borderId="13" xfId="0" applyNumberFormat="1" applyFont="1" applyFill="1" applyBorder="1" applyAlignment="1" applyProtection="1">
      <alignment horizontal="center" vertical="center"/>
      <protection hidden="1"/>
    </xf>
    <xf numFmtId="0" fontId="11" fillId="3" borderId="14" xfId="0" applyNumberFormat="1" applyFont="1" applyFill="1" applyBorder="1" applyAlignment="1" applyProtection="1">
      <alignment horizontal="left" vertical="center"/>
      <protection hidden="1"/>
    </xf>
    <xf numFmtId="0" fontId="15" fillId="3" borderId="0" xfId="0" applyNumberFormat="1" applyFont="1" applyFill="1" applyAlignment="1" applyProtection="1">
      <alignment vertical="center" textRotation="90"/>
      <protection hidden="1"/>
    </xf>
    <xf numFmtId="0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7" fillId="3" borderId="10" xfId="0" applyNumberFormat="1" applyFont="1" applyFill="1" applyBorder="1" applyAlignment="1" applyProtection="1">
      <alignment vertical="center" wrapText="1"/>
      <protection hidden="1"/>
    </xf>
    <xf numFmtId="0" fontId="7" fillId="3" borderId="0" xfId="0" applyNumberFormat="1" applyFont="1" applyFill="1" applyAlignment="1" applyProtection="1">
      <alignment horizontal="center" vertical="center" wrapText="1"/>
      <protection hidden="1"/>
    </xf>
    <xf numFmtId="0" fontId="7" fillId="3" borderId="0" xfId="0" applyNumberFormat="1" applyFont="1" applyFill="1" applyAlignment="1" applyProtection="1">
      <alignment horizontal="left" vertical="center" wrapText="1"/>
      <protection hidden="1"/>
    </xf>
    <xf numFmtId="0" fontId="6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0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NumberFormat="1" applyFont="1" applyFill="1" applyBorder="1" applyAlignment="1" applyProtection="1">
      <alignment horizontal="right" vertical="center"/>
      <protection hidden="1"/>
    </xf>
    <xf numFmtId="0" fontId="5" fillId="3" borderId="0" xfId="0" applyNumberFormat="1" applyFont="1" applyFill="1" applyBorder="1" applyAlignment="1" applyProtection="1">
      <alignment horizontal="left" vertical="center" wrapText="1"/>
      <protection hidden="1"/>
    </xf>
    <xf numFmtId="0" fontId="5" fillId="3" borderId="10" xfId="0" applyNumberFormat="1" applyFont="1" applyFill="1" applyBorder="1" applyAlignment="1" applyProtection="1">
      <alignment horizontal="left" vertical="center" wrapText="1"/>
      <protection hidden="1"/>
    </xf>
    <xf numFmtId="0" fontId="6" fillId="3" borderId="0" xfId="0" applyNumberFormat="1" applyFont="1" applyFill="1" applyBorder="1" applyAlignment="1" applyProtection="1">
      <alignment horizontal="right" wrapText="1"/>
      <protection hidden="1"/>
    </xf>
    <xf numFmtId="0" fontId="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0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3" xfId="0" applyNumberFormat="1" applyFont="1" applyFill="1" applyBorder="1" applyAlignment="1" applyProtection="1">
      <alignment horizontal="center" vertical="center"/>
      <protection hidden="1"/>
    </xf>
    <xf numFmtId="0" fontId="7" fillId="3" borderId="13" xfId="0" applyNumberFormat="1" applyFont="1" applyFill="1" applyBorder="1" applyAlignment="1" applyProtection="1">
      <alignment horizontal="center" vertical="center"/>
      <protection hidden="1"/>
    </xf>
    <xf numFmtId="0" fontId="1" fillId="3" borderId="11" xfId="0" applyNumberFormat="1" applyFont="1" applyFill="1" applyBorder="1" applyAlignment="1" applyProtection="1">
      <alignment vertical="center"/>
      <protection hidden="1"/>
    </xf>
    <xf numFmtId="0" fontId="2" fillId="3" borderId="1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1" fillId="3" borderId="0" xfId="0" applyNumberFormat="1" applyFont="1" applyFill="1" applyBorder="1" applyAlignment="1" applyProtection="1">
      <alignment horizontal="left" vertical="center" indent="2"/>
      <protection hidden="1"/>
    </xf>
    <xf numFmtId="0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0" xfId="0" applyNumberFormat="1" applyFont="1" applyFill="1" applyBorder="1" applyAlignment="1" applyProtection="1">
      <alignment horizontal="left" vertical="center"/>
      <protection hidden="1"/>
    </xf>
    <xf numFmtId="0" fontId="3" fillId="3" borderId="0" xfId="0" applyNumberFormat="1" applyFont="1" applyFill="1" applyBorder="1" applyAlignment="1" applyProtection="1">
      <alignment horizontal="center" vertical="center"/>
      <protection hidden="1"/>
    </xf>
    <xf numFmtId="0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17" xfId="0" applyNumberFormat="1" applyFont="1" applyFill="1" applyBorder="1" applyAlignment="1" applyProtection="1">
      <alignment horizontal="left" vertical="center" indent="8"/>
      <protection locked="0"/>
    </xf>
    <xf numFmtId="0" fontId="5" fillId="6" borderId="9" xfId="0" applyNumberFormat="1" applyFont="1" applyFill="1" applyBorder="1" applyAlignment="1" applyProtection="1">
      <alignment horizontal="left" vertical="center" indent="3"/>
      <protection locked="0"/>
    </xf>
    <xf numFmtId="0" fontId="9" fillId="2" borderId="18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NumberFormat="1" applyFont="1" applyFill="1" applyBorder="1" applyAlignment="1" applyProtection="1">
      <alignment horizontal="center" vertical="center"/>
      <protection hidden="1"/>
    </xf>
    <xf numFmtId="0" fontId="9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8" xfId="0" applyNumberFormat="1" applyFont="1" applyFill="1" applyBorder="1" applyAlignment="1" applyProtection="1">
      <alignment horizontal="left" vertical="center" indent="8"/>
      <protection hidden="1"/>
    </xf>
    <xf numFmtId="0" fontId="9" fillId="2" borderId="9" xfId="0" applyNumberFormat="1" applyFont="1" applyFill="1" applyBorder="1" applyAlignment="1" applyProtection="1">
      <alignment horizontal="left" vertical="center" indent="1"/>
      <protection hidden="1"/>
    </xf>
    <xf numFmtId="0" fontId="9" fillId="2" borderId="1" xfId="0" applyNumberFormat="1" applyFont="1" applyFill="1" applyBorder="1" applyAlignment="1" applyProtection="1">
      <alignment horizontal="center" vertical="center"/>
      <protection hidden="1"/>
    </xf>
    <xf numFmtId="0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2" borderId="19" xfId="0" applyNumberFormat="1" applyFont="1" applyFill="1" applyBorder="1" applyAlignment="1" applyProtection="1">
      <alignment horizontal="center" vertical="center"/>
      <protection hidden="1"/>
    </xf>
    <xf numFmtId="0" fontId="2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17" xfId="0" applyNumberFormat="1" applyFont="1" applyFill="1" applyBorder="1" applyAlignment="1" applyProtection="1">
      <alignment horizontal="left" vertical="center" indent="8"/>
      <protection locked="0"/>
    </xf>
    <xf numFmtId="0" fontId="21" fillId="2" borderId="4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7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8" xfId="0" applyNumberFormat="1" applyFont="1" applyFill="1" applyBorder="1" applyAlignment="1" applyProtection="1">
      <alignment horizontal="center" vertical="center"/>
      <protection hidden="1"/>
    </xf>
    <xf numFmtId="0" fontId="5" fillId="5" borderId="17" xfId="0" applyNumberFormat="1" applyFont="1" applyFill="1" applyBorder="1" applyAlignment="1" applyProtection="1">
      <alignment horizontal="left" vertical="center" indent="8"/>
      <protection locked="0"/>
    </xf>
    <xf numFmtId="0" fontId="5" fillId="5" borderId="9" xfId="0" applyNumberFormat="1" applyFont="1" applyFill="1" applyBorder="1" applyAlignment="1" applyProtection="1">
      <alignment horizontal="left" vertical="center" indent="8"/>
      <protection locked="0"/>
    </xf>
    <xf numFmtId="0" fontId="16" fillId="2" borderId="20" xfId="0" applyNumberFormat="1" applyFont="1" applyFill="1" applyBorder="1" applyAlignment="1" applyProtection="1">
      <alignment horizontal="center" vertical="center" textRotation="255"/>
      <protection hidden="1"/>
    </xf>
    <xf numFmtId="0" fontId="16" fillId="2" borderId="25" xfId="0" applyNumberFormat="1" applyFont="1" applyFill="1" applyBorder="1" applyAlignment="1" applyProtection="1">
      <alignment horizontal="center" vertical="center" textRotation="255"/>
      <protection hidden="1"/>
    </xf>
    <xf numFmtId="0" fontId="16" fillId="2" borderId="26" xfId="0" applyNumberFormat="1" applyFont="1" applyFill="1" applyBorder="1" applyAlignment="1" applyProtection="1">
      <alignment horizontal="center" vertical="center" textRotation="255"/>
      <protection hidden="1"/>
    </xf>
    <xf numFmtId="0" fontId="5" fillId="5" borderId="27" xfId="0" applyNumberFormat="1" applyFont="1" applyFill="1" applyBorder="1" applyAlignment="1" applyProtection="1">
      <alignment horizontal="left" vertical="center" indent="8"/>
      <protection locked="0"/>
    </xf>
    <xf numFmtId="0" fontId="5" fillId="5" borderId="28" xfId="0" applyNumberFormat="1" applyFont="1" applyFill="1" applyBorder="1" applyAlignment="1" applyProtection="1">
      <alignment horizontal="left" vertical="center" indent="8"/>
      <protection locked="0"/>
    </xf>
    <xf numFmtId="14" fontId="5" fillId="6" borderId="17" xfId="0" applyNumberFormat="1" applyFont="1" applyFill="1" applyBorder="1" applyAlignment="1" applyProtection="1">
      <alignment horizontal="left" vertical="center" wrapText="1" indent="8"/>
      <protection locked="0"/>
    </xf>
    <xf numFmtId="0" fontId="5" fillId="6" borderId="9" xfId="0" applyNumberFormat="1" applyFont="1" applyFill="1" applyBorder="1" applyAlignment="1" applyProtection="1">
      <alignment horizontal="left" vertical="center" wrapText="1" indent="8"/>
      <protection locked="0"/>
    </xf>
    <xf numFmtId="0" fontId="9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8" xfId="0" applyNumberFormat="1" applyFont="1" applyFill="1" applyBorder="1" applyAlignment="1" applyProtection="1">
      <alignment horizontal="left" vertical="center" wrapText="1" indent="8"/>
      <protection hidden="1"/>
    </xf>
    <xf numFmtId="0" fontId="9" fillId="2" borderId="9" xfId="0" applyNumberFormat="1" applyFont="1" applyFill="1" applyBorder="1" applyAlignment="1" applyProtection="1">
      <alignment horizontal="left" vertical="center" wrapText="1" indent="8"/>
      <protection hidden="1"/>
    </xf>
    <xf numFmtId="0" fontId="20" fillId="0" borderId="0" xfId="0" applyNumberFormat="1" applyFont="1" applyAlignment="1" applyProtection="1">
      <alignment horizontal="center" vertical="center"/>
      <protection hidden="1"/>
    </xf>
    <xf numFmtId="0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22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0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23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8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24" xfId="0" applyNumberFormat="1" applyFont="1" applyFill="1" applyBorder="1" applyAlignment="1" applyProtection="1">
      <alignment horizontal="left" vertical="center" wrapText="1" indent="9"/>
      <protection hidden="1"/>
    </xf>
    <xf numFmtId="0" fontId="9" fillId="2" borderId="18" xfId="0" applyNumberFormat="1" applyFont="1" applyFill="1" applyBorder="1" applyAlignment="1" applyProtection="1">
      <alignment horizontal="left" vertical="center" indent="8"/>
      <protection hidden="1"/>
    </xf>
    <xf numFmtId="0" fontId="9" fillId="2" borderId="9" xfId="0" applyNumberFormat="1" applyFont="1" applyFill="1" applyBorder="1" applyAlignment="1" applyProtection="1">
      <alignment horizontal="left" vertical="center" indent="8"/>
      <protection hidden="1"/>
    </xf>
    <xf numFmtId="0" fontId="9" fillId="2" borderId="17" xfId="0" applyNumberFormat="1" applyFont="1" applyFill="1" applyBorder="1" applyAlignment="1" applyProtection="1">
      <alignment horizontal="left" vertical="center" indent="8"/>
      <protection hidden="1"/>
    </xf>
    <xf numFmtId="0" fontId="5" fillId="2" borderId="20" xfId="0" applyNumberFormat="1" applyFont="1" applyFill="1" applyBorder="1" applyAlignment="1" applyProtection="1">
      <alignment horizontal="center" vertical="center"/>
      <protection hidden="1"/>
    </xf>
    <xf numFmtId="0" fontId="5" fillId="2" borderId="21" xfId="0" applyNumberFormat="1" applyFont="1" applyFill="1" applyBorder="1" applyAlignment="1" applyProtection="1">
      <alignment horizontal="center" vertical="center"/>
      <protection hidden="1"/>
    </xf>
    <xf numFmtId="0" fontId="6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4" xfId="0" applyNumberFormat="1" applyFont="1" applyFill="1" applyBorder="1" applyAlignment="1" applyProtection="1">
      <alignment horizontal="left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NumberFormat="1" applyFont="1" applyFill="1" applyBorder="1" applyAlignment="1" applyProtection="1">
      <alignment horizontal="left" vertical="center"/>
      <protection hidden="1"/>
    </xf>
    <xf numFmtId="0" fontId="1" fillId="3" borderId="0" xfId="0" applyNumberFormat="1" applyFont="1" applyFill="1" applyBorder="1" applyAlignment="1" applyProtection="1">
      <alignment horizontal="center" vertical="center"/>
      <protection hidden="1"/>
    </xf>
    <xf numFmtId="14" fontId="1" fillId="3" borderId="0" xfId="0" applyNumberFormat="1" applyFont="1" applyFill="1" applyBorder="1" applyAlignment="1" applyProtection="1">
      <alignment horizontal="center" vertical="center"/>
      <protection hidden="1"/>
    </xf>
    <xf numFmtId="0" fontId="25" fillId="3" borderId="0" xfId="0" applyNumberFormat="1" applyFont="1" applyFill="1" applyBorder="1" applyAlignment="1" applyProtection="1">
      <alignment horizontal="left" vertical="center"/>
      <protection hidden="1"/>
    </xf>
    <xf numFmtId="0" fontId="25" fillId="3" borderId="10" xfId="0" applyNumberFormat="1" applyFont="1" applyFill="1" applyBorder="1" applyAlignment="1" applyProtection="1">
      <alignment horizontal="left" vertical="center"/>
      <protection hidden="1"/>
    </xf>
    <xf numFmtId="0" fontId="1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NumberFormat="1" applyFont="1" applyFill="1" applyBorder="1" applyAlignment="1" applyProtection="1">
      <alignment horizontal="left" vertical="center"/>
      <protection hidden="1"/>
    </xf>
    <xf numFmtId="0" fontId="1" fillId="3" borderId="10" xfId="0" applyNumberFormat="1" applyFont="1" applyFill="1" applyBorder="1" applyAlignment="1" applyProtection="1">
      <alignment horizontal="left" vertical="center"/>
      <protection hidden="1"/>
    </xf>
    <xf numFmtId="0" fontId="7" fillId="3" borderId="11" xfId="0" applyNumberFormat="1" applyFont="1" applyFill="1" applyBorder="1" applyAlignment="1" applyProtection="1">
      <alignment horizontal="center" vertical="center"/>
      <protection hidden="1"/>
    </xf>
    <xf numFmtId="0" fontId="7" fillId="3" borderId="13" xfId="0" applyNumberFormat="1" applyFont="1" applyFill="1" applyBorder="1" applyAlignment="1" applyProtection="1">
      <alignment horizontal="right" vertical="center" indent="1"/>
      <protection hidden="1"/>
    </xf>
    <xf numFmtId="0" fontId="7" fillId="3" borderId="30" xfId="0" applyNumberFormat="1" applyFont="1" applyFill="1" applyBorder="1" applyAlignment="1" applyProtection="1">
      <alignment horizontal="right" vertical="center" indent="1"/>
      <protection hidden="1"/>
    </xf>
    <xf numFmtId="0" fontId="2" fillId="3" borderId="13" xfId="0" applyNumberFormat="1" applyFont="1" applyFill="1" applyBorder="1" applyAlignment="1" applyProtection="1">
      <alignment horizontal="center" vertical="center"/>
      <protection hidden="1"/>
    </xf>
    <xf numFmtId="0" fontId="12" fillId="3" borderId="11" xfId="0" applyNumberFormat="1" applyFont="1" applyFill="1" applyBorder="1" applyAlignment="1" applyProtection="1">
      <alignment horizontal="center" vertical="center"/>
      <protection hidden="1"/>
    </xf>
    <xf numFmtId="0" fontId="6" fillId="3" borderId="31" xfId="0" applyNumberFormat="1" applyFont="1" applyFill="1" applyBorder="1" applyAlignment="1" applyProtection="1">
      <alignment horizontal="left" wrapText="1" indent="5"/>
      <protection hidden="1"/>
    </xf>
    <xf numFmtId="0" fontId="6" fillId="3" borderId="11" xfId="0" applyNumberFormat="1" applyFont="1" applyFill="1" applyBorder="1" applyAlignment="1" applyProtection="1">
      <alignment horizontal="left" wrapText="1" indent="5"/>
      <protection hidden="1"/>
    </xf>
    <xf numFmtId="0" fontId="19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Alignment="1" applyProtection="1">
      <alignment horizontal="left" vertical="center" wrapText="1" indent="1"/>
      <protection hidden="1"/>
    </xf>
    <xf numFmtId="0" fontId="1" fillId="3" borderId="0" xfId="0" applyNumberFormat="1" applyFont="1" applyFill="1" applyAlignment="1" applyProtection="1">
      <alignment horizontal="left" vertical="center" wrapText="1" indent="1"/>
      <protection hidden="1"/>
    </xf>
    <xf numFmtId="0" fontId="22" fillId="2" borderId="0" xfId="0" applyNumberFormat="1" applyFont="1" applyFill="1" applyAlignment="1" applyProtection="1">
      <alignment horizontal="center" vertical="center" textRotation="90" wrapText="1"/>
      <protection hidden="1"/>
    </xf>
    <xf numFmtId="0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NumberFormat="1" applyFont="1" applyFill="1" applyBorder="1" applyAlignment="1" applyProtection="1">
      <alignment horizontal="left" vertical="center" wrapText="1"/>
      <protection hidden="1"/>
    </xf>
    <xf numFmtId="0" fontId="8" fillId="3" borderId="0" xfId="0" applyNumberFormat="1" applyFont="1" applyFill="1" applyBorder="1" applyAlignment="1" applyProtection="1">
      <alignment horizontal="left" vertical="center" indent="10"/>
      <protection hidden="1"/>
    </xf>
    <xf numFmtId="0" fontId="1" fillId="3" borderId="0" xfId="0" applyNumberFormat="1" applyFont="1" applyFill="1" applyBorder="1" applyAlignment="1" applyProtection="1">
      <alignment horizontal="left" vertical="center" indent="2"/>
      <protection hidden="1"/>
    </xf>
    <xf numFmtId="0" fontId="26" fillId="3" borderId="1" xfId="0" applyNumberFormat="1" applyFont="1" applyFill="1" applyBorder="1" applyAlignment="1" applyProtection="1">
      <alignment horizontal="left" vertical="center" wrapText="1"/>
      <protection hidden="1"/>
    </xf>
    <xf numFmtId="14" fontId="2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8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9" fillId="3" borderId="1" xfId="0" applyNumberFormat="1" applyFont="1" applyFill="1" applyBorder="1" applyAlignment="1" applyProtection="1">
      <alignment horizontal="left" vertical="center" wrapText="1" indent="1"/>
      <protection hidden="1"/>
    </xf>
    <xf numFmtId="0" fontId="2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0" fontId="18" fillId="3" borderId="1" xfId="0" applyNumberFormat="1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11</xdr:row>
      <xdr:rowOff>66675</xdr:rowOff>
    </xdr:from>
    <xdr:to>
      <xdr:col>4</xdr:col>
      <xdr:colOff>495300</xdr:colOff>
      <xdr:row>13</xdr:row>
      <xdr:rowOff>142875</xdr:rowOff>
    </xdr:to>
    <xdr:pic>
      <xdr:nvPicPr>
        <xdr:cNvPr id="2049" name="Рисунок 1" descr="Самбо-70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96200" y="4305300"/>
          <a:ext cx="3619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114300</xdr:rowOff>
    </xdr:from>
    <xdr:to>
      <xdr:col>11</xdr:col>
      <xdr:colOff>914400</xdr:colOff>
      <xdr:row>2</xdr:row>
      <xdr:rowOff>257175</xdr:rowOff>
    </xdr:to>
    <xdr:pic>
      <xdr:nvPicPr>
        <xdr:cNvPr id="1025" name="Рисунок 2" descr="Самбо-70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82525" y="114300"/>
          <a:ext cx="838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1:G15"/>
  <sheetViews>
    <sheetView zoomScale="90" zoomScaleNormal="90" workbookViewId="0">
      <selection activeCell="B9" sqref="B9:C9"/>
    </sheetView>
  </sheetViews>
  <sheetFormatPr defaultColWidth="8.85546875" defaultRowHeight="15"/>
  <cols>
    <col min="1" max="1" width="30.42578125" style="1" customWidth="1"/>
    <col min="2" max="2" width="40.5703125" style="1" customWidth="1"/>
    <col min="3" max="3" width="38" style="1" customWidth="1"/>
    <col min="4" max="4" width="4.42578125" style="1" customWidth="1"/>
    <col min="5" max="7" width="23.5703125" style="1" customWidth="1"/>
    <col min="8" max="16384" width="8.85546875" style="1"/>
  </cols>
  <sheetData>
    <row r="1" spans="1:7" ht="34.5" customHeight="1">
      <c r="A1" s="84" t="s">
        <v>26</v>
      </c>
      <c r="B1" s="85"/>
      <c r="C1" s="85"/>
      <c r="D1" s="85"/>
      <c r="E1" s="85"/>
      <c r="F1" s="85"/>
    </row>
    <row r="2" spans="1:7" ht="29.25" customHeight="1" thickBot="1">
      <c r="A2" s="86" t="s">
        <v>27</v>
      </c>
      <c r="B2" s="87"/>
      <c r="C2" s="87"/>
      <c r="D2" s="88"/>
      <c r="E2" s="88"/>
      <c r="F2" s="88"/>
    </row>
    <row r="3" spans="1:7" ht="30" customHeight="1">
      <c r="A3" s="115" t="s">
        <v>44</v>
      </c>
      <c r="B3" s="14" t="s">
        <v>78</v>
      </c>
      <c r="C3" s="70" t="s">
        <v>77</v>
      </c>
      <c r="D3" s="91" t="s">
        <v>34</v>
      </c>
      <c r="E3" s="75" t="s">
        <v>41</v>
      </c>
      <c r="F3" s="76" t="s">
        <v>50</v>
      </c>
    </row>
    <row r="4" spans="1:7" ht="30" customHeight="1">
      <c r="A4" s="116"/>
      <c r="B4" s="89"/>
      <c r="C4" s="90"/>
      <c r="D4" s="92"/>
      <c r="E4" s="114" t="s">
        <v>46</v>
      </c>
      <c r="F4" s="113"/>
    </row>
    <row r="5" spans="1:7" ht="30" customHeight="1">
      <c r="A5" s="2" t="s">
        <v>56</v>
      </c>
      <c r="B5" s="89" t="s">
        <v>63</v>
      </c>
      <c r="C5" s="90"/>
      <c r="D5" s="92"/>
      <c r="E5" s="112" t="s">
        <v>52</v>
      </c>
      <c r="F5" s="113"/>
    </row>
    <row r="6" spans="1:7" ht="30" customHeight="1">
      <c r="A6" s="2" t="s">
        <v>31</v>
      </c>
      <c r="B6" s="117" t="s">
        <v>74</v>
      </c>
      <c r="C6" s="118"/>
      <c r="D6" s="92"/>
      <c r="E6" s="98" t="s">
        <v>54</v>
      </c>
      <c r="F6" s="99"/>
    </row>
    <row r="7" spans="1:7" ht="30" customHeight="1">
      <c r="A7" s="2" t="s">
        <v>32</v>
      </c>
      <c r="B7" s="96" t="s">
        <v>76</v>
      </c>
      <c r="C7" s="97"/>
      <c r="D7" s="92"/>
      <c r="E7" s="100" t="s">
        <v>53</v>
      </c>
      <c r="F7" s="101"/>
    </row>
    <row r="8" spans="1:7" ht="30" customHeight="1">
      <c r="A8" s="3" t="s">
        <v>33</v>
      </c>
      <c r="B8" s="72" t="s">
        <v>75</v>
      </c>
      <c r="C8" s="73"/>
      <c r="D8" s="92"/>
      <c r="E8" s="77" t="s">
        <v>17</v>
      </c>
      <c r="F8" s="78" t="s">
        <v>41</v>
      </c>
    </row>
    <row r="9" spans="1:7" ht="30" customHeight="1" thickBot="1">
      <c r="A9" s="3" t="s">
        <v>11</v>
      </c>
      <c r="B9" s="89" t="s">
        <v>79</v>
      </c>
      <c r="C9" s="90"/>
      <c r="D9" s="92"/>
      <c r="E9" s="112" t="s">
        <v>47</v>
      </c>
      <c r="F9" s="113"/>
    </row>
    <row r="10" spans="1:7" ht="30" customHeight="1" thickBot="1">
      <c r="A10" s="16" t="s">
        <v>64</v>
      </c>
      <c r="B10" s="83" t="s">
        <v>79</v>
      </c>
      <c r="C10" s="21" t="s">
        <v>58</v>
      </c>
      <c r="D10" s="92"/>
      <c r="E10" s="74" t="s">
        <v>59</v>
      </c>
      <c r="F10" s="79" t="s">
        <v>30</v>
      </c>
      <c r="G10" s="81" t="s">
        <v>51</v>
      </c>
    </row>
    <row r="11" spans="1:7" ht="30" customHeight="1" thickBot="1">
      <c r="A11" s="16" t="s">
        <v>80</v>
      </c>
      <c r="B11" s="94" t="s">
        <v>79</v>
      </c>
      <c r="C11" s="95"/>
      <c r="D11" s="93"/>
      <c r="E11" s="74" t="s">
        <v>57</v>
      </c>
      <c r="F11" s="80" t="s">
        <v>29</v>
      </c>
    </row>
    <row r="12" spans="1:7" ht="15" customHeight="1">
      <c r="A12" s="17"/>
      <c r="B12" s="10"/>
      <c r="C12" s="103" t="s">
        <v>49</v>
      </c>
      <c r="D12" s="103"/>
      <c r="E12" s="106" t="s">
        <v>55</v>
      </c>
      <c r="F12" s="107"/>
    </row>
    <row r="13" spans="1:7" ht="15" customHeight="1">
      <c r="A13" s="11"/>
      <c r="B13" s="12"/>
      <c r="C13" s="104"/>
      <c r="D13" s="104"/>
      <c r="E13" s="108"/>
      <c r="F13" s="109"/>
    </row>
    <row r="14" spans="1:7" ht="15.75" customHeight="1" thickBot="1">
      <c r="A14" s="18"/>
      <c r="B14" s="19"/>
      <c r="C14" s="105"/>
      <c r="D14" s="105"/>
      <c r="E14" s="110"/>
      <c r="F14" s="111"/>
    </row>
    <row r="15" spans="1:7" ht="21">
      <c r="A15" s="102" t="s">
        <v>40</v>
      </c>
      <c r="B15" s="102"/>
      <c r="C15" s="102"/>
      <c r="D15" s="102"/>
      <c r="E15" s="102"/>
      <c r="F15" s="102"/>
    </row>
  </sheetData>
  <sheetProtection password="EFBF" sheet="1" objects="1" scenarios="1" selectLockedCells="1"/>
  <mergeCells count="18">
    <mergeCell ref="A15:F15"/>
    <mergeCell ref="C12:D14"/>
    <mergeCell ref="E12:F14"/>
    <mergeCell ref="E9:F9"/>
    <mergeCell ref="E4:F4"/>
    <mergeCell ref="E5:F5"/>
    <mergeCell ref="A3:A4"/>
    <mergeCell ref="B6:C6"/>
    <mergeCell ref="A1:F1"/>
    <mergeCell ref="A2:F2"/>
    <mergeCell ref="B4:C4"/>
    <mergeCell ref="B5:C5"/>
    <mergeCell ref="D3:D11"/>
    <mergeCell ref="B11:C11"/>
    <mergeCell ref="B7:C7"/>
    <mergeCell ref="B9:C9"/>
    <mergeCell ref="E6:F6"/>
    <mergeCell ref="E7:F7"/>
  </mergeCells>
  <phoneticPr fontId="1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tabColor rgb="FFFFFF00"/>
    <pageSetUpPr fitToPage="1"/>
  </sheetPr>
  <dimension ref="A1:P410"/>
  <sheetViews>
    <sheetView tabSelected="1" showWhiteSpace="0" zoomScaleNormal="100" zoomScalePageLayoutView="70" workbookViewId="0">
      <selection activeCell="H37" sqref="A37:J184"/>
    </sheetView>
  </sheetViews>
  <sheetFormatPr defaultColWidth="8.85546875" defaultRowHeight="15"/>
  <cols>
    <col min="1" max="1" width="3.5703125" style="5" customWidth="1"/>
    <col min="2" max="2" width="57.5703125" style="5" customWidth="1"/>
    <col min="3" max="3" width="12.5703125" style="5" customWidth="1"/>
    <col min="4" max="4" width="8.5703125" style="5" customWidth="1"/>
    <col min="5" max="5" width="9.5703125" style="5" customWidth="1"/>
    <col min="6" max="6" width="6.5703125" style="5" customWidth="1"/>
    <col min="7" max="7" width="18.5703125" style="5" customWidth="1"/>
    <col min="8" max="8" width="14.5703125" style="5" customWidth="1"/>
    <col min="9" max="9" width="22.5703125" style="5" customWidth="1"/>
    <col min="10" max="10" width="24.5703125" style="5" customWidth="1"/>
    <col min="11" max="11" width="8.85546875" style="5"/>
    <col min="12" max="12" width="14.85546875" style="4" customWidth="1"/>
    <col min="13" max="13" width="53.140625" style="15" customWidth="1"/>
    <col min="14" max="16384" width="8.85546875" style="5"/>
  </cols>
  <sheetData>
    <row r="1" spans="1:16" ht="20.100000000000001" customHeight="1">
      <c r="A1" s="137" t="s">
        <v>48</v>
      </c>
      <c r="B1" s="138"/>
      <c r="C1" s="136" t="s">
        <v>5</v>
      </c>
      <c r="D1" s="136"/>
      <c r="E1" s="136"/>
      <c r="F1" s="136"/>
      <c r="G1" s="136"/>
      <c r="H1" s="24"/>
      <c r="I1" s="139" t="str">
        <f>'Рабочее поле'!C3</f>
        <v>регион</v>
      </c>
      <c r="J1" s="140"/>
      <c r="K1" s="25"/>
      <c r="L1" s="146" t="s">
        <v>36</v>
      </c>
      <c r="M1" s="23" t="s">
        <v>37</v>
      </c>
      <c r="N1" s="25"/>
      <c r="O1" s="25"/>
      <c r="P1" s="25"/>
    </row>
    <row r="2" spans="1:16" ht="20.100000000000001" customHeight="1">
      <c r="A2" s="26"/>
      <c r="B2" s="27"/>
      <c r="C2" s="149" t="s">
        <v>6</v>
      </c>
      <c r="D2" s="149"/>
      <c r="E2" s="149"/>
      <c r="F2" s="149"/>
      <c r="G2" s="149"/>
      <c r="H2" s="149"/>
      <c r="I2" s="141"/>
      <c r="J2" s="142"/>
      <c r="K2" s="25"/>
      <c r="L2" s="146"/>
      <c r="M2" s="145" t="s">
        <v>38</v>
      </c>
      <c r="N2" s="25"/>
      <c r="O2" s="25"/>
      <c r="P2" s="25"/>
    </row>
    <row r="3" spans="1:16" ht="39.950000000000003" customHeight="1">
      <c r="A3" s="127" t="str">
        <f>'Рабочее поле'!B6</f>
        <v>Всероссийский день самбо</v>
      </c>
      <c r="B3" s="128"/>
      <c r="C3" s="128"/>
      <c r="D3" s="128"/>
      <c r="E3" s="128"/>
      <c r="F3" s="128"/>
      <c r="G3" s="128"/>
      <c r="H3" s="128"/>
      <c r="I3" s="128"/>
      <c r="J3" s="129"/>
      <c r="K3" s="25"/>
      <c r="L3" s="146"/>
      <c r="M3" s="145"/>
      <c r="N3" s="25"/>
      <c r="O3" s="25"/>
      <c r="P3" s="25"/>
    </row>
    <row r="4" spans="1:16" ht="20.100000000000001" customHeight="1">
      <c r="A4" s="28"/>
      <c r="B4" s="29" t="s">
        <v>7</v>
      </c>
      <c r="C4" s="150" t="str">
        <f>'Рабочее поле'!B5</f>
        <v>САМБО</v>
      </c>
      <c r="D4" s="150"/>
      <c r="E4" s="150"/>
      <c r="F4" s="66"/>
      <c r="G4" s="67"/>
      <c r="H4" s="67"/>
      <c r="I4" s="67"/>
      <c r="J4" s="30"/>
      <c r="K4" s="25"/>
      <c r="L4" s="146"/>
      <c r="M4" s="145" t="s">
        <v>39</v>
      </c>
      <c r="N4" s="25"/>
      <c r="O4" s="25"/>
      <c r="P4" s="25"/>
    </row>
    <row r="5" spans="1:16" ht="20.100000000000001" customHeight="1">
      <c r="A5" s="28"/>
      <c r="B5" s="29" t="s">
        <v>8</v>
      </c>
      <c r="C5" s="121" t="str">
        <f>'Рабочее поле'!B3</f>
        <v>команда</v>
      </c>
      <c r="D5" s="121"/>
      <c r="E5" s="121"/>
      <c r="F5" s="121"/>
      <c r="G5" s="121"/>
      <c r="H5" s="147"/>
      <c r="I5" s="147"/>
      <c r="J5" s="22"/>
      <c r="K5" s="25"/>
      <c r="L5" s="146"/>
      <c r="M5" s="145"/>
      <c r="N5" s="25"/>
      <c r="O5" s="25"/>
      <c r="P5" s="25"/>
    </row>
    <row r="6" spans="1:16" ht="20.100000000000001" customHeight="1">
      <c r="A6" s="28"/>
      <c r="B6" s="31"/>
      <c r="C6" s="120" t="s">
        <v>35</v>
      </c>
      <c r="D6" s="120"/>
      <c r="E6" s="120"/>
      <c r="F6" s="32"/>
      <c r="G6" s="123" t="str">
        <f>'Рабочее поле'!B8</f>
        <v>г.Москва</v>
      </c>
      <c r="H6" s="123"/>
      <c r="I6" s="125">
        <f>'Рабочее поле'!C8</f>
        <v>0</v>
      </c>
      <c r="J6" s="126"/>
      <c r="K6" s="25"/>
      <c r="L6" s="146"/>
      <c r="M6" s="145"/>
      <c r="N6" s="25"/>
      <c r="O6" s="25"/>
      <c r="P6" s="25"/>
    </row>
    <row r="7" spans="1:16" ht="20.100000000000001" customHeight="1">
      <c r="A7" s="28"/>
      <c r="B7" s="33" t="s">
        <v>16</v>
      </c>
      <c r="C7" s="124" t="str">
        <f>'Рабочее поле'!B7</f>
        <v>14-17 ноября 2017</v>
      </c>
      <c r="D7" s="124"/>
      <c r="E7" s="124"/>
      <c r="F7" s="34"/>
      <c r="G7" s="35"/>
      <c r="H7" s="148"/>
      <c r="I7" s="148"/>
      <c r="J7" s="36"/>
      <c r="K7" s="25"/>
      <c r="L7" s="146"/>
      <c r="M7" s="144"/>
      <c r="N7" s="25"/>
      <c r="O7" s="25"/>
      <c r="P7" s="25"/>
    </row>
    <row r="8" spans="1:16" ht="46.5" customHeight="1">
      <c r="A8" s="13" t="s">
        <v>15</v>
      </c>
      <c r="B8" s="13" t="s">
        <v>0</v>
      </c>
      <c r="C8" s="13" t="s">
        <v>2</v>
      </c>
      <c r="D8" s="13" t="s">
        <v>4</v>
      </c>
      <c r="E8" s="13" t="s">
        <v>1</v>
      </c>
      <c r="F8" s="13" t="s">
        <v>45</v>
      </c>
      <c r="G8" s="13" t="s">
        <v>42</v>
      </c>
      <c r="H8" s="13" t="s">
        <v>18</v>
      </c>
      <c r="I8" s="13" t="s">
        <v>19</v>
      </c>
      <c r="J8" s="13" t="s">
        <v>3</v>
      </c>
      <c r="K8" s="25"/>
      <c r="L8" s="146"/>
      <c r="M8" s="144"/>
      <c r="N8" s="25"/>
      <c r="O8" s="25"/>
      <c r="P8" s="25"/>
    </row>
    <row r="9" spans="1:16" ht="35.1" customHeight="1">
      <c r="A9" s="8">
        <v>1</v>
      </c>
      <c r="B9" s="151"/>
      <c r="C9" s="152"/>
      <c r="D9" s="153"/>
      <c r="E9" s="154"/>
      <c r="F9" s="154"/>
      <c r="G9" s="155"/>
      <c r="H9" s="153"/>
      <c r="I9" s="156"/>
      <c r="J9" s="158" t="str">
        <f>'Рабочее поле'!C10</f>
        <v>Доп.</v>
      </c>
      <c r="K9" s="25"/>
      <c r="L9" s="146"/>
      <c r="M9" s="144"/>
      <c r="N9" s="25"/>
      <c r="O9" s="25"/>
      <c r="P9" s="25"/>
    </row>
    <row r="10" spans="1:16" ht="35.1" customHeight="1">
      <c r="A10" s="8">
        <v>2</v>
      </c>
      <c r="B10" s="151"/>
      <c r="C10" s="152"/>
      <c r="D10" s="153"/>
      <c r="E10" s="154"/>
      <c r="F10" s="154"/>
      <c r="G10" s="155"/>
      <c r="H10" s="153"/>
      <c r="I10" s="156"/>
      <c r="J10" s="158" t="str">
        <f>'Рабочее поле'!C10</f>
        <v>Доп.</v>
      </c>
      <c r="K10" s="25"/>
      <c r="L10" s="146"/>
      <c r="M10" s="144"/>
      <c r="N10" s="25"/>
      <c r="O10" s="25"/>
      <c r="P10" s="25"/>
    </row>
    <row r="11" spans="1:16" ht="35.1" customHeight="1">
      <c r="A11" s="8">
        <v>3</v>
      </c>
      <c r="B11" s="151"/>
      <c r="C11" s="152"/>
      <c r="D11" s="153"/>
      <c r="E11" s="154"/>
      <c r="F11" s="154"/>
      <c r="G11" s="155"/>
      <c r="H11" s="153"/>
      <c r="I11" s="157"/>
      <c r="J11" s="158" t="str">
        <f>'Рабочее поле'!C10</f>
        <v>Доп.</v>
      </c>
      <c r="K11" s="25"/>
      <c r="L11" s="146"/>
      <c r="M11" s="144"/>
      <c r="N11" s="25"/>
      <c r="O11" s="25"/>
      <c r="P11" s="25"/>
    </row>
    <row r="12" spans="1:16" ht="35.1" customHeight="1">
      <c r="A12" s="8">
        <v>4</v>
      </c>
      <c r="B12" s="151"/>
      <c r="C12" s="152"/>
      <c r="D12" s="153"/>
      <c r="E12" s="154"/>
      <c r="F12" s="154"/>
      <c r="G12" s="155"/>
      <c r="H12" s="153"/>
      <c r="I12" s="157"/>
      <c r="J12" s="158" t="str">
        <f>'Рабочее поле'!C10</f>
        <v>Доп.</v>
      </c>
      <c r="K12" s="25"/>
      <c r="L12" s="146"/>
      <c r="M12" s="144"/>
      <c r="N12" s="25"/>
      <c r="O12" s="25"/>
      <c r="P12" s="25"/>
    </row>
    <row r="13" spans="1:16" ht="35.1" customHeight="1">
      <c r="A13" s="8">
        <v>5</v>
      </c>
      <c r="B13" s="151"/>
      <c r="C13" s="152"/>
      <c r="D13" s="153"/>
      <c r="E13" s="154"/>
      <c r="F13" s="154"/>
      <c r="G13" s="155"/>
      <c r="H13" s="153"/>
      <c r="I13" s="157"/>
      <c r="J13" s="158" t="str">
        <f>'Рабочее поле'!C10</f>
        <v>Доп.</v>
      </c>
      <c r="K13" s="25"/>
      <c r="L13" s="146"/>
      <c r="M13" s="38"/>
      <c r="N13" s="25"/>
      <c r="O13" s="25"/>
      <c r="P13" s="25"/>
    </row>
    <row r="14" spans="1:16" ht="29.25" customHeight="1">
      <c r="A14" s="8">
        <v>6</v>
      </c>
      <c r="B14" s="151"/>
      <c r="C14" s="152"/>
      <c r="D14" s="153"/>
      <c r="E14" s="154"/>
      <c r="F14" s="154"/>
      <c r="G14" s="155"/>
      <c r="H14" s="153"/>
      <c r="I14" s="157"/>
      <c r="J14" s="158" t="str">
        <f>'Рабочее поле'!C10</f>
        <v>Доп.</v>
      </c>
      <c r="K14" s="25"/>
      <c r="L14" s="146"/>
      <c r="M14" s="38"/>
      <c r="N14" s="25"/>
      <c r="O14" s="25"/>
      <c r="P14" s="25"/>
    </row>
    <row r="15" spans="1:16" ht="30" customHeight="1">
      <c r="A15" s="8">
        <v>7</v>
      </c>
      <c r="B15" s="151"/>
      <c r="C15" s="152"/>
      <c r="D15" s="153"/>
      <c r="E15" s="154"/>
      <c r="F15" s="154"/>
      <c r="G15" s="155"/>
      <c r="H15" s="153"/>
      <c r="I15" s="157"/>
      <c r="J15" s="158" t="str">
        <f>'Рабочее поле'!C10</f>
        <v>Доп.</v>
      </c>
      <c r="K15" s="25"/>
      <c r="L15" s="146"/>
      <c r="M15" s="38"/>
      <c r="N15" s="25"/>
      <c r="O15" s="25"/>
      <c r="P15" s="25"/>
    </row>
    <row r="16" spans="1:16" ht="33" customHeight="1">
      <c r="A16" s="8">
        <v>8</v>
      </c>
      <c r="B16" s="151"/>
      <c r="C16" s="152"/>
      <c r="D16" s="153"/>
      <c r="E16" s="154"/>
      <c r="F16" s="154"/>
      <c r="G16" s="155"/>
      <c r="H16" s="153"/>
      <c r="I16" s="157"/>
      <c r="J16" s="158" t="str">
        <f>'Рабочее поле'!C10</f>
        <v>Доп.</v>
      </c>
      <c r="K16" s="25"/>
      <c r="L16" s="146"/>
      <c r="M16" s="38"/>
      <c r="N16" s="25"/>
      <c r="O16" s="25"/>
      <c r="P16" s="25"/>
    </row>
    <row r="17" spans="1:16" ht="33.75" customHeight="1">
      <c r="A17" s="8">
        <v>9</v>
      </c>
      <c r="B17" s="151"/>
      <c r="C17" s="152"/>
      <c r="D17" s="153"/>
      <c r="E17" s="154"/>
      <c r="F17" s="154"/>
      <c r="G17" s="155"/>
      <c r="H17" s="153"/>
      <c r="I17" s="157"/>
      <c r="J17" s="158" t="str">
        <f>'Рабочее поле'!C10</f>
        <v>Доп.</v>
      </c>
      <c r="K17" s="25"/>
      <c r="L17" s="146"/>
      <c r="M17" s="38"/>
      <c r="N17" s="25"/>
      <c r="O17" s="25"/>
      <c r="P17" s="25"/>
    </row>
    <row r="18" spans="1:16" ht="30.75" customHeight="1">
      <c r="A18" s="8">
        <v>10</v>
      </c>
      <c r="B18" s="151"/>
      <c r="C18" s="152"/>
      <c r="D18" s="153"/>
      <c r="E18" s="154"/>
      <c r="F18" s="154"/>
      <c r="G18" s="155"/>
      <c r="H18" s="153"/>
      <c r="I18" s="157"/>
      <c r="J18" s="158" t="str">
        <f>'Рабочее поле'!C10</f>
        <v>Доп.</v>
      </c>
      <c r="K18" s="25"/>
      <c r="L18" s="146"/>
      <c r="M18" s="38"/>
      <c r="N18" s="25"/>
      <c r="O18" s="25"/>
      <c r="P18" s="25"/>
    </row>
    <row r="19" spans="1:16" ht="27" hidden="1" customHeight="1">
      <c r="A19" s="8">
        <v>11</v>
      </c>
      <c r="B19" s="6" t="e">
        <f>VLOOKUP(A19,#REF!,2,FALSE)</f>
        <v>#REF!</v>
      </c>
      <c r="C19" s="7" t="e">
        <f>VLOOKUP(A19,#REF!,3,FALSE)</f>
        <v>#REF!</v>
      </c>
      <c r="D19" s="8" t="e">
        <f>VLOOKUP(A19,#REF!,4,FALSE)</f>
        <v>#REF!</v>
      </c>
      <c r="E19" s="71">
        <v>54</v>
      </c>
      <c r="F19" s="71" t="e">
        <f>VLOOKUP(A19,#REF!,9,FALSE)</f>
        <v>#REF!</v>
      </c>
      <c r="G19" s="13" t="e">
        <f>VLOOKUP(A19,#REF!,6,FALSE)</f>
        <v>#REF!</v>
      </c>
      <c r="H19" s="82" t="e">
        <f>VLOOKUP(A19,#REF!,7,FALSE)</f>
        <v>#REF!</v>
      </c>
      <c r="I19" s="20" t="e">
        <f>VLOOKUP(A19,#REF!,8,FALSE)</f>
        <v>#REF!</v>
      </c>
      <c r="J19" s="37" t="str">
        <f>'Рабочее поле'!C10</f>
        <v>Доп.</v>
      </c>
      <c r="K19" s="25"/>
      <c r="L19" s="146"/>
      <c r="M19" s="38"/>
      <c r="N19" s="25"/>
      <c r="O19" s="25"/>
      <c r="P19" s="25"/>
    </row>
    <row r="20" spans="1:16" ht="30.75" hidden="1" customHeight="1">
      <c r="A20" s="8">
        <v>12</v>
      </c>
      <c r="B20" s="6" t="e">
        <f>VLOOKUP(A20,#REF!,2,FALSE)</f>
        <v>#REF!</v>
      </c>
      <c r="C20" s="7" t="e">
        <f>VLOOKUP(A20,#REF!,3,FALSE)</f>
        <v>#REF!</v>
      </c>
      <c r="D20" s="8" t="e">
        <f>VLOOKUP(A20,#REF!,4,FALSE)</f>
        <v>#REF!</v>
      </c>
      <c r="E20" s="71">
        <v>35</v>
      </c>
      <c r="F20" s="71" t="e">
        <f>VLOOKUP(A20,#REF!,9,FALSE)</f>
        <v>#REF!</v>
      </c>
      <c r="G20" s="13" t="e">
        <f>VLOOKUP(A20,#REF!,6,FALSE)</f>
        <v>#REF!</v>
      </c>
      <c r="H20" s="82" t="e">
        <f>VLOOKUP(A20,#REF!,7,FALSE)</f>
        <v>#REF!</v>
      </c>
      <c r="I20" s="20" t="e">
        <f>VLOOKUP(A20,#REF!,8,FALSE)</f>
        <v>#REF!</v>
      </c>
      <c r="J20" s="37" t="str">
        <f>'Рабочее поле'!C10</f>
        <v>Доп.</v>
      </c>
      <c r="K20" s="25"/>
      <c r="L20" s="146"/>
      <c r="M20" s="38"/>
      <c r="N20" s="25"/>
      <c r="O20" s="25"/>
      <c r="P20" s="25"/>
    </row>
    <row r="21" spans="1:16" ht="31.5" hidden="1" customHeight="1">
      <c r="A21" s="8">
        <v>13</v>
      </c>
      <c r="B21" s="6" t="e">
        <f>VLOOKUP(A21,#REF!,2,FALSE)</f>
        <v>#REF!</v>
      </c>
      <c r="C21" s="7" t="e">
        <f>VLOOKUP(A21,#REF!,3,FALSE)</f>
        <v>#REF!</v>
      </c>
      <c r="D21" s="8" t="e">
        <f>VLOOKUP(A21,#REF!,4,FALSE)</f>
        <v>#REF!</v>
      </c>
      <c r="E21" s="71">
        <v>38</v>
      </c>
      <c r="F21" s="71" t="e">
        <f>VLOOKUP(A21,#REF!,9,FALSE)</f>
        <v>#REF!</v>
      </c>
      <c r="G21" s="13" t="e">
        <f>VLOOKUP(A21,#REF!,6,FALSE)</f>
        <v>#REF!</v>
      </c>
      <c r="H21" s="82" t="e">
        <f>VLOOKUP(A21,#REF!,7,FALSE)</f>
        <v>#REF!</v>
      </c>
      <c r="I21" s="20" t="e">
        <f>VLOOKUP(A21,#REF!,8,FALSE)</f>
        <v>#REF!</v>
      </c>
      <c r="J21" s="37" t="str">
        <f>'Рабочее поле'!C10</f>
        <v>Доп.</v>
      </c>
      <c r="K21" s="25"/>
      <c r="L21" s="146"/>
      <c r="M21" s="38"/>
      <c r="N21" s="25"/>
      <c r="O21" s="25"/>
      <c r="P21" s="25"/>
    </row>
    <row r="22" spans="1:16" ht="20.100000000000001" customHeight="1">
      <c r="A22" s="28"/>
      <c r="B22" s="39" t="s">
        <v>14</v>
      </c>
      <c r="C22" s="40"/>
      <c r="D22" s="119" t="s">
        <v>25</v>
      </c>
      <c r="E22" s="119"/>
      <c r="F22" s="119"/>
      <c r="G22" s="119"/>
      <c r="H22" s="41"/>
      <c r="I22" s="41" t="s">
        <v>25</v>
      </c>
      <c r="J22" s="30"/>
      <c r="K22" s="25"/>
      <c r="L22" s="42"/>
      <c r="M22" s="38"/>
      <c r="N22" s="25"/>
      <c r="O22" s="25"/>
      <c r="P22" s="25"/>
    </row>
    <row r="23" spans="1:16" s="9" customFormat="1" ht="15" customHeight="1">
      <c r="A23" s="43"/>
      <c r="B23" s="44"/>
      <c r="C23" s="45" t="s">
        <v>9</v>
      </c>
      <c r="D23" s="132" t="s">
        <v>10</v>
      </c>
      <c r="E23" s="132"/>
      <c r="F23" s="132"/>
      <c r="G23" s="132"/>
      <c r="H23" s="132"/>
      <c r="I23" s="45" t="s">
        <v>28</v>
      </c>
      <c r="J23" s="46"/>
      <c r="K23" s="47"/>
      <c r="L23" s="42"/>
      <c r="M23" s="48"/>
      <c r="N23" s="47"/>
      <c r="O23" s="47"/>
      <c r="P23" s="47"/>
    </row>
    <row r="24" spans="1:16" ht="15" customHeight="1">
      <c r="A24" s="28"/>
      <c r="B24" s="49" t="str">
        <f>'Рабочее поле'!A10</f>
        <v>Врач</v>
      </c>
      <c r="C24" s="50"/>
      <c r="D24" s="135"/>
      <c r="E24" s="135"/>
      <c r="F24" s="135"/>
      <c r="G24" s="135"/>
      <c r="H24" s="51" t="s">
        <v>25</v>
      </c>
      <c r="I24" s="52" t="str">
        <f>'Рабочее поле'!B10</f>
        <v>ФИО</v>
      </c>
      <c r="J24" s="53"/>
      <c r="K24" s="25"/>
      <c r="L24" s="42"/>
      <c r="M24" s="38"/>
      <c r="N24" s="25"/>
      <c r="O24" s="25"/>
      <c r="P24" s="25"/>
    </row>
    <row r="25" spans="1:16" ht="15" customHeight="1">
      <c r="A25" s="28"/>
      <c r="B25" s="49"/>
      <c r="C25" s="50"/>
      <c r="D25" s="143" t="s">
        <v>12</v>
      </c>
      <c r="E25" s="143"/>
      <c r="F25" s="143"/>
      <c r="G25" s="143"/>
      <c r="H25" s="45"/>
      <c r="I25" s="52"/>
      <c r="J25" s="53"/>
      <c r="K25" s="25"/>
      <c r="L25" s="42"/>
      <c r="M25" s="38"/>
      <c r="N25" s="25"/>
      <c r="O25" s="25"/>
      <c r="P25" s="25"/>
    </row>
    <row r="26" spans="1:16" ht="15" customHeight="1">
      <c r="A26" s="28"/>
      <c r="B26" s="54" t="str">
        <f>'Рабочее поле'!A11</f>
        <v>Начальник Департамента</v>
      </c>
      <c r="C26" s="50"/>
      <c r="D26" s="135"/>
      <c r="E26" s="135"/>
      <c r="F26" s="135"/>
      <c r="G26" s="135"/>
      <c r="H26" s="51"/>
      <c r="I26" s="52" t="str">
        <f>'Рабочее поле'!B11</f>
        <v>ФИО</v>
      </c>
      <c r="J26" s="53"/>
      <c r="K26" s="25"/>
      <c r="L26" s="42"/>
      <c r="M26" s="38"/>
      <c r="N26" s="25"/>
      <c r="O26" s="25"/>
      <c r="P26" s="25"/>
    </row>
    <row r="27" spans="1:16" ht="15" customHeight="1">
      <c r="A27" s="28"/>
      <c r="B27" s="54"/>
      <c r="C27" s="50"/>
      <c r="D27" s="143" t="s">
        <v>12</v>
      </c>
      <c r="E27" s="143"/>
      <c r="F27" s="143"/>
      <c r="G27" s="143"/>
      <c r="H27" s="51"/>
      <c r="I27" s="52"/>
      <c r="J27" s="53"/>
      <c r="K27" s="25"/>
      <c r="L27" s="42"/>
      <c r="M27" s="38"/>
      <c r="N27" s="25"/>
      <c r="O27" s="25"/>
      <c r="P27" s="25"/>
    </row>
    <row r="28" spans="1:16" ht="15" customHeight="1">
      <c r="A28" s="28"/>
      <c r="B28" s="49" t="s">
        <v>11</v>
      </c>
      <c r="C28" s="50"/>
      <c r="D28" s="135"/>
      <c r="E28" s="135"/>
      <c r="F28" s="135"/>
      <c r="G28" s="135"/>
      <c r="H28" s="51" t="s">
        <v>25</v>
      </c>
      <c r="I28" s="52" t="s">
        <v>79</v>
      </c>
      <c r="J28" s="53"/>
      <c r="K28" s="25"/>
      <c r="L28" s="42"/>
      <c r="M28" s="38"/>
      <c r="N28" s="25"/>
      <c r="O28" s="25"/>
      <c r="P28" s="25"/>
    </row>
    <row r="29" spans="1:16" ht="15" customHeight="1">
      <c r="A29" s="28"/>
      <c r="B29" s="54"/>
      <c r="C29" s="50"/>
      <c r="D29" s="143" t="s">
        <v>13</v>
      </c>
      <c r="E29" s="143"/>
      <c r="F29" s="143"/>
      <c r="G29" s="143"/>
      <c r="H29" s="51"/>
      <c r="I29" s="52"/>
      <c r="J29" s="53"/>
      <c r="K29" s="25"/>
      <c r="L29" s="42"/>
      <c r="M29" s="38"/>
      <c r="N29" s="25"/>
      <c r="O29" s="25"/>
      <c r="P29" s="25"/>
    </row>
    <row r="30" spans="1:16" ht="15" customHeight="1">
      <c r="A30" s="28"/>
      <c r="B30" s="49" t="s">
        <v>81</v>
      </c>
      <c r="C30" s="50"/>
      <c r="D30" s="135"/>
      <c r="E30" s="135"/>
      <c r="F30" s="135"/>
      <c r="G30" s="135"/>
      <c r="H30" s="51" t="s">
        <v>25</v>
      </c>
      <c r="I30" s="52" t="s">
        <v>79</v>
      </c>
      <c r="J30" s="53"/>
      <c r="K30" s="25"/>
      <c r="L30" s="42"/>
      <c r="M30" s="38"/>
      <c r="N30" s="25"/>
      <c r="O30" s="25"/>
      <c r="P30" s="25"/>
    </row>
    <row r="31" spans="1:16" ht="15" customHeight="1">
      <c r="A31" s="28"/>
      <c r="B31" s="54"/>
      <c r="C31" s="50"/>
      <c r="D31" s="143" t="s">
        <v>13</v>
      </c>
      <c r="E31" s="143"/>
      <c r="F31" s="143"/>
      <c r="G31" s="143"/>
      <c r="H31" s="51"/>
      <c r="I31" s="52"/>
      <c r="J31" s="53"/>
      <c r="K31" s="25"/>
      <c r="L31" s="42"/>
      <c r="M31" s="38"/>
      <c r="N31" s="25"/>
      <c r="O31" s="25"/>
      <c r="P31" s="25"/>
    </row>
    <row r="32" spans="1:16" ht="15" customHeight="1">
      <c r="A32" s="28"/>
      <c r="B32" s="49" t="s">
        <v>81</v>
      </c>
      <c r="C32" s="50"/>
      <c r="D32" s="135"/>
      <c r="E32" s="135"/>
      <c r="F32" s="135"/>
      <c r="G32" s="135"/>
      <c r="H32" s="51" t="s">
        <v>25</v>
      </c>
      <c r="I32" s="52" t="s">
        <v>79</v>
      </c>
      <c r="J32" s="53"/>
      <c r="K32" s="25"/>
      <c r="L32" s="42"/>
      <c r="M32" s="38"/>
      <c r="N32" s="25"/>
      <c r="O32" s="25"/>
      <c r="P32" s="25"/>
    </row>
    <row r="33" spans="1:16" ht="15" customHeight="1">
      <c r="A33" s="28"/>
      <c r="B33" s="49"/>
      <c r="C33" s="50"/>
      <c r="D33" s="143" t="s">
        <v>13</v>
      </c>
      <c r="E33" s="143"/>
      <c r="F33" s="143"/>
      <c r="G33" s="143"/>
      <c r="H33" s="45"/>
      <c r="I33" s="52"/>
      <c r="J33" s="53"/>
      <c r="K33" s="25"/>
      <c r="L33" s="42"/>
      <c r="M33" s="38"/>
      <c r="N33" s="25"/>
      <c r="O33" s="25"/>
      <c r="P33" s="25"/>
    </row>
    <row r="34" spans="1:16" ht="15" customHeight="1">
      <c r="A34" s="28"/>
      <c r="B34" s="49" t="s">
        <v>82</v>
      </c>
      <c r="C34" s="50"/>
      <c r="D34" s="135"/>
      <c r="E34" s="135"/>
      <c r="F34" s="135"/>
      <c r="G34" s="135"/>
      <c r="H34" s="51" t="s">
        <v>25</v>
      </c>
      <c r="I34" s="52" t="str">
        <f>'Рабочее поле'!B9</f>
        <v>ФИО</v>
      </c>
      <c r="J34" s="53"/>
      <c r="K34" s="25"/>
      <c r="L34" s="42"/>
      <c r="M34" s="38"/>
      <c r="N34" s="25"/>
      <c r="O34" s="25"/>
      <c r="P34" s="25"/>
    </row>
    <row r="35" spans="1:16" ht="15" customHeight="1">
      <c r="A35" s="28"/>
      <c r="B35" s="55"/>
      <c r="C35" s="50"/>
      <c r="D35" s="143" t="s">
        <v>13</v>
      </c>
      <c r="E35" s="143"/>
      <c r="F35" s="143"/>
      <c r="G35" s="143"/>
      <c r="H35" s="45"/>
      <c r="I35" s="45"/>
      <c r="J35" s="56" t="s">
        <v>20</v>
      </c>
      <c r="K35" s="25"/>
      <c r="L35" s="42"/>
      <c r="M35" s="38"/>
      <c r="N35" s="25"/>
      <c r="O35" s="25"/>
      <c r="P35" s="25"/>
    </row>
    <row r="36" spans="1:16" ht="1.5" customHeight="1">
      <c r="A36" s="57"/>
      <c r="B36" s="58"/>
      <c r="C36" s="59"/>
      <c r="D36" s="60"/>
      <c r="E36" s="60"/>
      <c r="F36" s="60"/>
      <c r="G36" s="60"/>
      <c r="H36" s="60"/>
      <c r="I36" s="133" t="s">
        <v>43</v>
      </c>
      <c r="J36" s="134"/>
      <c r="K36" s="25"/>
      <c r="L36" s="42"/>
      <c r="M36" s="38"/>
      <c r="N36" s="25"/>
      <c r="O36" s="25"/>
      <c r="P36" s="25"/>
    </row>
    <row r="37" spans="1:16" ht="20.100000000000001" hidden="1" customHeight="1">
      <c r="A37" s="137" t="s">
        <v>48</v>
      </c>
      <c r="B37" s="138"/>
      <c r="C37" s="136" t="s">
        <v>5</v>
      </c>
      <c r="D37" s="136"/>
      <c r="E37" s="136"/>
      <c r="F37" s="136"/>
      <c r="G37" s="136"/>
      <c r="H37" s="61"/>
      <c r="I37" s="139" t="str">
        <f>I1</f>
        <v>регион</v>
      </c>
      <c r="J37" s="140"/>
      <c r="K37" s="25"/>
      <c r="L37" s="42"/>
      <c r="M37" s="38"/>
      <c r="N37" s="25"/>
      <c r="O37" s="25"/>
      <c r="P37" s="25"/>
    </row>
    <row r="38" spans="1:16" ht="20.100000000000001" hidden="1" customHeight="1">
      <c r="A38" s="26"/>
      <c r="B38" s="27"/>
      <c r="C38" s="149" t="s">
        <v>6</v>
      </c>
      <c r="D38" s="149"/>
      <c r="E38" s="149"/>
      <c r="F38" s="149"/>
      <c r="G38" s="149"/>
      <c r="H38" s="149"/>
      <c r="I38" s="141"/>
      <c r="J38" s="142"/>
      <c r="K38" s="25"/>
      <c r="L38" s="42"/>
      <c r="M38" s="38"/>
      <c r="N38" s="25"/>
      <c r="O38" s="25"/>
      <c r="P38" s="25"/>
    </row>
    <row r="39" spans="1:16" ht="39.950000000000003" hidden="1" customHeight="1">
      <c r="A39" s="127" t="str">
        <f>A3</f>
        <v>Всероссийский день самбо</v>
      </c>
      <c r="B39" s="128"/>
      <c r="C39" s="128"/>
      <c r="D39" s="128"/>
      <c r="E39" s="128"/>
      <c r="F39" s="128"/>
      <c r="G39" s="128"/>
      <c r="H39" s="128"/>
      <c r="I39" s="128"/>
      <c r="J39" s="129"/>
      <c r="K39" s="25"/>
      <c r="L39" s="42"/>
      <c r="M39" s="38"/>
      <c r="N39" s="25"/>
      <c r="O39" s="25"/>
      <c r="P39" s="25"/>
    </row>
    <row r="40" spans="1:16" ht="20.100000000000001" hidden="1" customHeight="1">
      <c r="A40" s="28"/>
      <c r="B40" s="29" t="s">
        <v>7</v>
      </c>
      <c r="C40" s="150" t="str">
        <f>C4</f>
        <v>САМБО</v>
      </c>
      <c r="D40" s="150"/>
      <c r="E40" s="150"/>
      <c r="F40" s="66"/>
      <c r="G40" s="67"/>
      <c r="H40" s="67"/>
      <c r="I40" s="69"/>
      <c r="J40" s="62"/>
      <c r="K40" s="25"/>
      <c r="L40" s="42"/>
      <c r="M40" s="38"/>
      <c r="N40" s="25"/>
      <c r="O40" s="25"/>
      <c r="P40" s="25"/>
    </row>
    <row r="41" spans="1:16" ht="20.100000000000001" hidden="1" customHeight="1">
      <c r="A41" s="28"/>
      <c r="B41" s="29" t="s">
        <v>8</v>
      </c>
      <c r="C41" s="121" t="str">
        <f>C5</f>
        <v>команда</v>
      </c>
      <c r="D41" s="121"/>
      <c r="E41" s="121"/>
      <c r="F41" s="121"/>
      <c r="G41" s="121"/>
      <c r="H41" s="121"/>
      <c r="I41" s="68"/>
      <c r="J41" s="22"/>
      <c r="K41" s="25"/>
      <c r="L41" s="42"/>
      <c r="M41" s="38"/>
      <c r="N41" s="25"/>
      <c r="O41" s="25"/>
      <c r="P41" s="25"/>
    </row>
    <row r="42" spans="1:16" ht="20.100000000000001" hidden="1" customHeight="1">
      <c r="A42" s="28"/>
      <c r="B42" s="31"/>
      <c r="C42" s="120" t="s">
        <v>35</v>
      </c>
      <c r="D42" s="120"/>
      <c r="E42" s="120"/>
      <c r="F42" s="32"/>
      <c r="G42" s="123" t="str">
        <f>G6</f>
        <v>г.Москва</v>
      </c>
      <c r="H42" s="123"/>
      <c r="I42" s="125">
        <f>I6</f>
        <v>0</v>
      </c>
      <c r="J42" s="126"/>
      <c r="K42" s="25"/>
      <c r="L42" s="42"/>
      <c r="M42" s="38"/>
      <c r="N42" s="25"/>
      <c r="O42" s="25"/>
      <c r="P42" s="25"/>
    </row>
    <row r="43" spans="1:16" ht="20.100000000000001" hidden="1" customHeight="1">
      <c r="A43" s="28"/>
      <c r="B43" s="33" t="s">
        <v>16</v>
      </c>
      <c r="C43" s="124" t="str">
        <f>C7</f>
        <v>14-17 ноября 2017</v>
      </c>
      <c r="D43" s="124"/>
      <c r="E43" s="124"/>
      <c r="F43" s="34"/>
      <c r="G43" s="63"/>
      <c r="H43" s="122"/>
      <c r="I43" s="122"/>
      <c r="J43" s="64"/>
      <c r="K43" s="25"/>
      <c r="L43" s="42"/>
      <c r="M43" s="38"/>
      <c r="N43" s="25"/>
      <c r="O43" s="25"/>
      <c r="P43" s="25"/>
    </row>
    <row r="44" spans="1:16" ht="30" hidden="1" customHeight="1">
      <c r="A44" s="13" t="s">
        <v>15</v>
      </c>
      <c r="B44" s="13" t="s">
        <v>0</v>
      </c>
      <c r="C44" s="13" t="s">
        <v>2</v>
      </c>
      <c r="D44" s="13" t="s">
        <v>4</v>
      </c>
      <c r="E44" s="13" t="s">
        <v>1</v>
      </c>
      <c r="F44" s="13" t="s">
        <v>45</v>
      </c>
      <c r="G44" s="13" t="s">
        <v>42</v>
      </c>
      <c r="H44" s="13" t="s">
        <v>18</v>
      </c>
      <c r="I44" s="13" t="s">
        <v>19</v>
      </c>
      <c r="J44" s="13" t="s">
        <v>3</v>
      </c>
      <c r="K44" s="25"/>
      <c r="L44" s="42"/>
      <c r="M44" s="38"/>
      <c r="N44" s="25"/>
      <c r="O44" s="25"/>
      <c r="P44" s="25"/>
    </row>
    <row r="45" spans="1:16" ht="30" hidden="1" customHeight="1">
      <c r="A45" s="8">
        <v>14</v>
      </c>
      <c r="B45" s="6" t="e">
        <f>VLOOKUP(A45,#REF!,2,FALSE)</f>
        <v>#REF!</v>
      </c>
      <c r="C45" s="7" t="e">
        <f>VLOOKUP(A45,#REF!,3,FALSE)</f>
        <v>#REF!</v>
      </c>
      <c r="D45" s="8" t="e">
        <f>VLOOKUP(A45,#REF!,4,FALSE)</f>
        <v>#REF!</v>
      </c>
      <c r="E45" s="71">
        <v>42</v>
      </c>
      <c r="F45" s="71" t="e">
        <f>VLOOKUP(A45,#REF!,9,FALSE)</f>
        <v>#REF!</v>
      </c>
      <c r="G45" s="13" t="e">
        <f>VLOOKUP(A45,#REF!,6,FALSE)</f>
        <v>#REF!</v>
      </c>
      <c r="H45" s="82" t="e">
        <f>VLOOKUP(A45,#REF!,7,FALSE)</f>
        <v>#REF!</v>
      </c>
      <c r="I45" s="20" t="e">
        <f>VLOOKUP(A45,#REF!,8,FALSE)</f>
        <v>#REF!</v>
      </c>
      <c r="J45" s="37" t="str">
        <f>J9</f>
        <v>Доп.</v>
      </c>
      <c r="K45" s="25"/>
      <c r="L45" s="42"/>
      <c r="M45" s="38"/>
      <c r="N45" s="25"/>
      <c r="O45" s="25"/>
      <c r="P45" s="25"/>
    </row>
    <row r="46" spans="1:16" ht="30" hidden="1" customHeight="1">
      <c r="A46" s="8">
        <v>15</v>
      </c>
      <c r="B46" s="6" t="e">
        <f>VLOOKUP(A46,#REF!,2,FALSE)</f>
        <v>#REF!</v>
      </c>
      <c r="C46" s="7" t="e">
        <f>VLOOKUP(A46,#REF!,3,FALSE)</f>
        <v>#REF!</v>
      </c>
      <c r="D46" s="8" t="e">
        <f>VLOOKUP(A46,#REF!,4,FALSE)</f>
        <v>#REF!</v>
      </c>
      <c r="E46" s="71">
        <v>42</v>
      </c>
      <c r="F46" s="71" t="e">
        <f>VLOOKUP(A46,#REF!,9,FALSE)</f>
        <v>#REF!</v>
      </c>
      <c r="G46" s="13" t="e">
        <f>VLOOKUP(A46,#REF!,6,FALSE)</f>
        <v>#REF!</v>
      </c>
      <c r="H46" s="82" t="e">
        <f>VLOOKUP(A46,#REF!,7,FALSE)</f>
        <v>#REF!</v>
      </c>
      <c r="I46" s="20" t="e">
        <f>VLOOKUP(A46,#REF!,8,FALSE)</f>
        <v>#REF!</v>
      </c>
      <c r="J46" s="37" t="str">
        <f>J45</f>
        <v>Доп.</v>
      </c>
      <c r="K46" s="25"/>
      <c r="L46" s="42"/>
      <c r="M46" s="38"/>
      <c r="N46" s="25"/>
      <c r="O46" s="25"/>
      <c r="P46" s="25"/>
    </row>
    <row r="47" spans="1:16" ht="30" hidden="1" customHeight="1">
      <c r="A47" s="8">
        <v>16</v>
      </c>
      <c r="B47" s="6" t="s">
        <v>71</v>
      </c>
      <c r="C47" s="7">
        <v>38394</v>
      </c>
      <c r="D47" s="8" t="s">
        <v>62</v>
      </c>
      <c r="E47" s="71">
        <v>35</v>
      </c>
      <c r="F47" s="71" t="s">
        <v>61</v>
      </c>
      <c r="G47" s="13" t="s">
        <v>60</v>
      </c>
      <c r="H47" s="82" t="e">
        <f>VLOOKUP(A47,#REF!,7,FALSE)</f>
        <v>#REF!</v>
      </c>
      <c r="I47" s="20" t="s">
        <v>68</v>
      </c>
      <c r="J47" s="37" t="str">
        <f>J45</f>
        <v>Доп.</v>
      </c>
      <c r="K47" s="25"/>
      <c r="L47" s="42"/>
      <c r="M47" s="38"/>
      <c r="N47" s="25"/>
      <c r="O47" s="25"/>
      <c r="P47" s="25"/>
    </row>
    <row r="48" spans="1:16" ht="30" hidden="1" customHeight="1">
      <c r="A48" s="8">
        <v>17</v>
      </c>
      <c r="B48" s="6" t="s">
        <v>69</v>
      </c>
      <c r="C48" s="7">
        <v>38351</v>
      </c>
      <c r="D48" s="8" t="s">
        <v>65</v>
      </c>
      <c r="E48" s="71">
        <v>50</v>
      </c>
      <c r="F48" s="71" t="s">
        <v>61</v>
      </c>
      <c r="G48" s="13" t="s">
        <v>60</v>
      </c>
      <c r="H48" s="82" t="e">
        <f>VLOOKUP(A48,#REF!,7,FALSE)</f>
        <v>#REF!</v>
      </c>
      <c r="I48" s="20" t="s">
        <v>67</v>
      </c>
      <c r="J48" s="37" t="str">
        <f>J45</f>
        <v>Доп.</v>
      </c>
      <c r="K48" s="25"/>
      <c r="L48" s="42"/>
      <c r="M48" s="38"/>
      <c r="N48" s="25"/>
      <c r="O48" s="25"/>
      <c r="P48" s="25"/>
    </row>
    <row r="49" spans="1:16" ht="30" hidden="1" customHeight="1">
      <c r="A49" s="8">
        <v>18</v>
      </c>
      <c r="B49" s="6" t="s">
        <v>73</v>
      </c>
      <c r="C49" s="7">
        <v>38073</v>
      </c>
      <c r="D49" s="8" t="s">
        <v>65</v>
      </c>
      <c r="E49" s="71">
        <v>65</v>
      </c>
      <c r="F49" s="71" t="s">
        <v>61</v>
      </c>
      <c r="G49" s="13" t="s">
        <v>60</v>
      </c>
      <c r="H49" s="82" t="e">
        <f>VLOOKUP(A49,#REF!,7,FALSE)</f>
        <v>#REF!</v>
      </c>
      <c r="I49" s="20" t="s">
        <v>67</v>
      </c>
      <c r="J49" s="37" t="str">
        <f>J45</f>
        <v>Доп.</v>
      </c>
      <c r="K49" s="25"/>
      <c r="L49" s="42"/>
      <c r="M49" s="38"/>
      <c r="N49" s="25"/>
      <c r="O49" s="25"/>
      <c r="P49" s="25"/>
    </row>
    <row r="50" spans="1:16" ht="30" hidden="1" customHeight="1">
      <c r="A50" s="8">
        <v>19</v>
      </c>
      <c r="B50" s="6" t="e">
        <f>VLOOKUP(A50,#REF!,2,FALSE)</f>
        <v>#REF!</v>
      </c>
      <c r="C50" s="7" t="e">
        <f>VLOOKUP(A50,#REF!,3,FALSE)</f>
        <v>#REF!</v>
      </c>
      <c r="D50" s="8" t="e">
        <f>VLOOKUP(A50,#REF!,4,FALSE)</f>
        <v>#REF!</v>
      </c>
      <c r="E50" s="71" t="e">
        <f>VLOOKUP(A50,#REF!,5,FALSE)</f>
        <v>#REF!</v>
      </c>
      <c r="F50" s="71" t="e">
        <f>VLOOKUP(A50,#REF!,9,FALSE)</f>
        <v>#REF!</v>
      </c>
      <c r="G50" s="13" t="e">
        <f>VLOOKUP(A50,#REF!,6,FALSE)</f>
        <v>#REF!</v>
      </c>
      <c r="H50" s="82" t="e">
        <f>VLOOKUP(A50,#REF!,7,FALSE)</f>
        <v>#REF!</v>
      </c>
      <c r="I50" s="20" t="e">
        <f>VLOOKUP(A50,#REF!,8,FALSE)</f>
        <v>#REF!</v>
      </c>
      <c r="J50" s="37" t="str">
        <f>J45</f>
        <v>Доп.</v>
      </c>
      <c r="K50" s="25"/>
      <c r="L50" s="42"/>
      <c r="M50" s="38"/>
      <c r="N50" s="25"/>
      <c r="O50" s="25"/>
      <c r="P50" s="25"/>
    </row>
    <row r="51" spans="1:16" ht="30" hidden="1" customHeight="1">
      <c r="A51" s="8">
        <v>20</v>
      </c>
      <c r="B51" s="6" t="s">
        <v>70</v>
      </c>
      <c r="C51" s="7">
        <v>39219</v>
      </c>
      <c r="D51" s="8" t="s">
        <v>66</v>
      </c>
      <c r="E51" s="71">
        <v>42</v>
      </c>
      <c r="F51" s="71" t="s">
        <v>61</v>
      </c>
      <c r="G51" s="13" t="s">
        <v>60</v>
      </c>
      <c r="H51" s="82" t="e">
        <f>VLOOKUP(A51,#REF!,7,FALSE)</f>
        <v>#REF!</v>
      </c>
      <c r="I51" s="20" t="s">
        <v>68</v>
      </c>
      <c r="J51" s="37" t="str">
        <f>J45</f>
        <v>Доп.</v>
      </c>
      <c r="K51" s="25"/>
      <c r="L51" s="42"/>
      <c r="M51" s="38"/>
      <c r="N51" s="25"/>
      <c r="O51" s="25"/>
      <c r="P51" s="25"/>
    </row>
    <row r="52" spans="1:16" ht="30" hidden="1" customHeight="1">
      <c r="A52" s="8">
        <v>21</v>
      </c>
      <c r="B52" s="6" t="s">
        <v>71</v>
      </c>
      <c r="C52" s="7">
        <v>38394</v>
      </c>
      <c r="D52" s="8" t="s">
        <v>62</v>
      </c>
      <c r="E52" s="71">
        <v>35</v>
      </c>
      <c r="F52" s="71" t="s">
        <v>61</v>
      </c>
      <c r="G52" s="13" t="s">
        <v>60</v>
      </c>
      <c r="H52" s="82" t="e">
        <f>VLOOKUP(A52,#REF!,7,FALSE)</f>
        <v>#REF!</v>
      </c>
      <c r="I52" s="20" t="s">
        <v>68</v>
      </c>
      <c r="J52" s="37" t="str">
        <f>J45</f>
        <v>Доп.</v>
      </c>
      <c r="K52" s="25"/>
      <c r="L52" s="42"/>
      <c r="M52" s="38"/>
      <c r="N52" s="25"/>
      <c r="O52" s="25"/>
      <c r="P52" s="25"/>
    </row>
    <row r="53" spans="1:16" ht="30" hidden="1" customHeight="1">
      <c r="A53" s="8">
        <v>22</v>
      </c>
      <c r="B53" s="6" t="s">
        <v>72</v>
      </c>
      <c r="C53" s="7" t="e">
        <f>VLOOKUP(A53,#REF!,3,FALSE)</f>
        <v>#REF!</v>
      </c>
      <c r="D53" s="8" t="e">
        <f>VLOOKUP(A53,#REF!,4,FALSE)</f>
        <v>#REF!</v>
      </c>
      <c r="E53" s="71" t="e">
        <f>VLOOKUP(A53,#REF!,5,FALSE)</f>
        <v>#REF!</v>
      </c>
      <c r="F53" s="71" t="e">
        <f>VLOOKUP(A53,#REF!,9,FALSE)</f>
        <v>#REF!</v>
      </c>
      <c r="G53" s="13" t="e">
        <f>VLOOKUP(A53,#REF!,6,FALSE)</f>
        <v>#REF!</v>
      </c>
      <c r="H53" s="82" t="e">
        <f>VLOOKUP(A53,#REF!,7,FALSE)</f>
        <v>#REF!</v>
      </c>
      <c r="I53" s="20" t="e">
        <f>VLOOKUP(A53,#REF!,8,FALSE)</f>
        <v>#REF!</v>
      </c>
      <c r="J53" s="37" t="str">
        <f>J45</f>
        <v>Доп.</v>
      </c>
      <c r="K53" s="25"/>
      <c r="L53" s="42"/>
      <c r="M53" s="38"/>
      <c r="N53" s="25"/>
      <c r="O53" s="25"/>
      <c r="P53" s="25"/>
    </row>
    <row r="54" spans="1:16" ht="30" hidden="1" customHeight="1">
      <c r="A54" s="8">
        <v>23</v>
      </c>
      <c r="B54" s="6" t="e">
        <f>VLOOKUP(A54,#REF!,2,FALSE)</f>
        <v>#REF!</v>
      </c>
      <c r="C54" s="7" t="e">
        <f>VLOOKUP(A54,#REF!,3,FALSE)</f>
        <v>#REF!</v>
      </c>
      <c r="D54" s="8" t="e">
        <f>VLOOKUP(A54,#REF!,4,FALSE)</f>
        <v>#REF!</v>
      </c>
      <c r="E54" s="71" t="e">
        <f>VLOOKUP(A54,#REF!,5,FALSE)</f>
        <v>#REF!</v>
      </c>
      <c r="F54" s="71" t="e">
        <f>VLOOKUP(A54,#REF!,9,FALSE)</f>
        <v>#REF!</v>
      </c>
      <c r="G54" s="13" t="e">
        <f>VLOOKUP(A54,#REF!,6,FALSE)</f>
        <v>#REF!</v>
      </c>
      <c r="H54" s="82" t="e">
        <f>VLOOKUP(A54,#REF!,7,FALSE)</f>
        <v>#REF!</v>
      </c>
      <c r="I54" s="20" t="e">
        <f>VLOOKUP(A54,#REF!,8,FALSE)</f>
        <v>#REF!</v>
      </c>
      <c r="J54" s="37" t="str">
        <f>J45</f>
        <v>Доп.</v>
      </c>
      <c r="K54" s="25"/>
      <c r="L54" s="42"/>
      <c r="M54" s="38"/>
      <c r="N54" s="25"/>
      <c r="O54" s="25"/>
      <c r="P54" s="25"/>
    </row>
    <row r="55" spans="1:16" ht="30" hidden="1" customHeight="1">
      <c r="A55" s="8">
        <v>24</v>
      </c>
      <c r="B55" s="6" t="e">
        <f>VLOOKUP(A55,#REF!,2,FALSE)</f>
        <v>#REF!</v>
      </c>
      <c r="C55" s="7" t="e">
        <f>VLOOKUP(A55,#REF!,3,FALSE)</f>
        <v>#REF!</v>
      </c>
      <c r="D55" s="8" t="e">
        <f>VLOOKUP(A55,#REF!,4,FALSE)</f>
        <v>#REF!</v>
      </c>
      <c r="E55" s="71" t="e">
        <f>VLOOKUP(A55,#REF!,5,FALSE)</f>
        <v>#REF!</v>
      </c>
      <c r="F55" s="71" t="e">
        <f>VLOOKUP(A55,#REF!,9,FALSE)</f>
        <v>#REF!</v>
      </c>
      <c r="G55" s="13" t="e">
        <f>VLOOKUP(A55,#REF!,6,FALSE)</f>
        <v>#REF!</v>
      </c>
      <c r="H55" s="82" t="e">
        <f>VLOOKUP(A55,#REF!,7,FALSE)</f>
        <v>#REF!</v>
      </c>
      <c r="I55" s="20" t="e">
        <f>VLOOKUP(A55,#REF!,8,FALSE)</f>
        <v>#REF!</v>
      </c>
      <c r="J55" s="37" t="str">
        <f>J45</f>
        <v>Доп.</v>
      </c>
      <c r="K55" s="25"/>
      <c r="L55" s="42"/>
      <c r="M55" s="38"/>
      <c r="N55" s="25"/>
      <c r="O55" s="25"/>
      <c r="P55" s="25"/>
    </row>
    <row r="56" spans="1:16" ht="30" hidden="1" customHeight="1">
      <c r="A56" s="8">
        <v>25</v>
      </c>
      <c r="B56" s="6" t="e">
        <f>VLOOKUP(A56,#REF!,2,FALSE)</f>
        <v>#REF!</v>
      </c>
      <c r="C56" s="7" t="e">
        <f>VLOOKUP(A56,#REF!,3,FALSE)</f>
        <v>#REF!</v>
      </c>
      <c r="D56" s="8" t="e">
        <f>VLOOKUP(A56,#REF!,4,FALSE)</f>
        <v>#REF!</v>
      </c>
      <c r="E56" s="71" t="e">
        <f>VLOOKUP(A56,#REF!,5,FALSE)</f>
        <v>#REF!</v>
      </c>
      <c r="F56" s="71" t="e">
        <f>VLOOKUP(A56,#REF!,9,FALSE)</f>
        <v>#REF!</v>
      </c>
      <c r="G56" s="13" t="e">
        <f>VLOOKUP(A56,#REF!,6,FALSE)</f>
        <v>#REF!</v>
      </c>
      <c r="H56" s="82" t="e">
        <f>VLOOKUP(A56,#REF!,7,FALSE)</f>
        <v>#REF!</v>
      </c>
      <c r="I56" s="20" t="e">
        <f>VLOOKUP(A56,#REF!,8,FALSE)</f>
        <v>#REF!</v>
      </c>
      <c r="J56" s="37" t="str">
        <f>J45</f>
        <v>Доп.</v>
      </c>
      <c r="K56" s="25"/>
      <c r="L56" s="42"/>
      <c r="M56" s="38"/>
      <c r="N56" s="25"/>
      <c r="O56" s="25"/>
      <c r="P56" s="25"/>
    </row>
    <row r="57" spans="1:16" ht="20.100000000000001" hidden="1" customHeight="1">
      <c r="A57" s="28"/>
      <c r="B57" s="39" t="s">
        <v>14</v>
      </c>
      <c r="C57" s="40"/>
      <c r="D57" s="119" t="s">
        <v>25</v>
      </c>
      <c r="E57" s="119"/>
      <c r="F57" s="119"/>
      <c r="G57" s="119"/>
      <c r="H57" s="41"/>
      <c r="I57" s="41" t="s">
        <v>25</v>
      </c>
      <c r="J57" s="30"/>
      <c r="K57" s="25"/>
      <c r="L57" s="42"/>
      <c r="M57" s="38"/>
      <c r="N57" s="25"/>
      <c r="O57" s="25"/>
      <c r="P57" s="25"/>
    </row>
    <row r="58" spans="1:16" s="9" customFormat="1" ht="15" hidden="1" customHeight="1">
      <c r="A58" s="43"/>
      <c r="B58" s="44"/>
      <c r="C58" s="45" t="s">
        <v>9</v>
      </c>
      <c r="D58" s="132" t="s">
        <v>10</v>
      </c>
      <c r="E58" s="132"/>
      <c r="F58" s="132"/>
      <c r="G58" s="132"/>
      <c r="H58" s="132"/>
      <c r="I58" s="45" t="s">
        <v>28</v>
      </c>
      <c r="J58" s="46"/>
      <c r="K58" s="47"/>
      <c r="L58" s="42"/>
      <c r="M58" s="48"/>
      <c r="N58" s="47"/>
      <c r="O58" s="47"/>
      <c r="P58" s="47"/>
    </row>
    <row r="59" spans="1:16" ht="15" hidden="1" customHeight="1">
      <c r="A59" s="28"/>
      <c r="B59" s="49" t="str">
        <f>B24</f>
        <v>Врач</v>
      </c>
      <c r="C59" s="50"/>
      <c r="D59" s="135"/>
      <c r="E59" s="135"/>
      <c r="F59" s="135"/>
      <c r="G59" s="135"/>
      <c r="H59" s="51" t="s">
        <v>25</v>
      </c>
      <c r="I59" s="52" t="str">
        <f>I24</f>
        <v>ФИО</v>
      </c>
      <c r="J59" s="53"/>
      <c r="K59" s="25"/>
      <c r="L59" s="42"/>
      <c r="M59" s="38"/>
      <c r="N59" s="25"/>
      <c r="O59" s="25"/>
      <c r="P59" s="25"/>
    </row>
    <row r="60" spans="1:16" ht="15" hidden="1" customHeight="1">
      <c r="A60" s="28"/>
      <c r="B60" s="49"/>
      <c r="C60" s="50"/>
      <c r="D60" s="143" t="s">
        <v>12</v>
      </c>
      <c r="E60" s="143"/>
      <c r="F60" s="143"/>
      <c r="G60" s="143"/>
      <c r="H60" s="45"/>
      <c r="I60" s="52"/>
      <c r="J60" s="53"/>
      <c r="K60" s="25"/>
      <c r="L60" s="42"/>
      <c r="M60" s="38"/>
      <c r="N60" s="25"/>
      <c r="O60" s="25"/>
      <c r="P60" s="25"/>
    </row>
    <row r="61" spans="1:16" ht="15" hidden="1" customHeight="1">
      <c r="A61" s="28"/>
      <c r="B61" s="54" t="str">
        <f>B26</f>
        <v>Начальник Департамента</v>
      </c>
      <c r="C61" s="50"/>
      <c r="D61" s="135"/>
      <c r="E61" s="135"/>
      <c r="F61" s="135"/>
      <c r="G61" s="135"/>
      <c r="H61" s="51" t="s">
        <v>25</v>
      </c>
      <c r="I61" s="52" t="str">
        <f>I26</f>
        <v>ФИО</v>
      </c>
      <c r="J61" s="53"/>
      <c r="K61" s="25"/>
      <c r="L61" s="42"/>
      <c r="M61" s="38"/>
      <c r="N61" s="25"/>
      <c r="O61" s="25"/>
      <c r="P61" s="25"/>
    </row>
    <row r="62" spans="1:16" ht="15" hidden="1" customHeight="1">
      <c r="A62" s="28"/>
      <c r="B62" s="49"/>
      <c r="C62" s="50"/>
      <c r="D62" s="143" t="s">
        <v>12</v>
      </c>
      <c r="E62" s="143"/>
      <c r="F62" s="143"/>
      <c r="G62" s="143"/>
      <c r="H62" s="45"/>
      <c r="I62" s="52"/>
      <c r="J62" s="53"/>
      <c r="K62" s="25"/>
      <c r="L62" s="42"/>
      <c r="M62" s="38"/>
      <c r="N62" s="25"/>
      <c r="O62" s="25"/>
      <c r="P62" s="25"/>
    </row>
    <row r="63" spans="1:16" ht="15" hidden="1" customHeight="1">
      <c r="A63" s="28"/>
      <c r="B63" s="49" t="str">
        <f>B34</f>
        <v>Судья</v>
      </c>
      <c r="C63" s="50"/>
      <c r="D63" s="135"/>
      <c r="E63" s="135"/>
      <c r="F63" s="135"/>
      <c r="G63" s="135"/>
      <c r="H63" s="51" t="s">
        <v>25</v>
      </c>
      <c r="I63" s="52" t="str">
        <f>I34</f>
        <v>ФИО</v>
      </c>
      <c r="J63" s="53"/>
      <c r="K63" s="25"/>
      <c r="L63" s="42"/>
      <c r="M63" s="38"/>
      <c r="N63" s="25"/>
      <c r="O63" s="25"/>
      <c r="P63" s="25"/>
    </row>
    <row r="64" spans="1:16" ht="15" hidden="1" customHeight="1">
      <c r="A64" s="28"/>
      <c r="B64" s="55"/>
      <c r="C64" s="50"/>
      <c r="D64" s="143" t="s">
        <v>13</v>
      </c>
      <c r="E64" s="143"/>
      <c r="F64" s="143"/>
      <c r="G64" s="143"/>
      <c r="H64" s="45"/>
      <c r="I64" s="45"/>
      <c r="J64" s="56" t="s">
        <v>21</v>
      </c>
      <c r="K64" s="25"/>
      <c r="L64" s="42"/>
      <c r="M64" s="38"/>
      <c r="N64" s="25"/>
      <c r="O64" s="25"/>
      <c r="P64" s="25"/>
    </row>
    <row r="65" spans="1:16" ht="15" hidden="1" customHeight="1">
      <c r="A65" s="57"/>
      <c r="B65" s="58"/>
      <c r="C65" s="59"/>
      <c r="D65" s="60"/>
      <c r="E65" s="60"/>
      <c r="F65" s="60"/>
      <c r="G65" s="60"/>
      <c r="H65" s="60"/>
      <c r="I65" s="133" t="s">
        <v>43</v>
      </c>
      <c r="J65" s="134"/>
      <c r="K65" s="25"/>
      <c r="L65" s="42"/>
      <c r="M65" s="38"/>
      <c r="N65" s="25"/>
      <c r="O65" s="25"/>
      <c r="P65" s="25"/>
    </row>
    <row r="66" spans="1:16" ht="20.100000000000001" hidden="1" customHeight="1">
      <c r="A66" s="137" t="s">
        <v>48</v>
      </c>
      <c r="B66" s="138"/>
      <c r="C66" s="136" t="s">
        <v>5</v>
      </c>
      <c r="D66" s="136"/>
      <c r="E66" s="136"/>
      <c r="F66" s="136"/>
      <c r="G66" s="136"/>
      <c r="H66" s="61"/>
      <c r="I66" s="139" t="str">
        <f>I37</f>
        <v>регион</v>
      </c>
      <c r="J66" s="140"/>
      <c r="K66" s="25"/>
      <c r="L66" s="42"/>
      <c r="M66" s="38"/>
      <c r="N66" s="25"/>
      <c r="O66" s="25"/>
      <c r="P66" s="25"/>
    </row>
    <row r="67" spans="1:16" ht="20.100000000000001" hidden="1" customHeight="1">
      <c r="A67" s="26"/>
      <c r="B67" s="27"/>
      <c r="C67" s="149" t="s">
        <v>6</v>
      </c>
      <c r="D67" s="149"/>
      <c r="E67" s="149"/>
      <c r="F67" s="149"/>
      <c r="G67" s="149"/>
      <c r="H67" s="149"/>
      <c r="I67" s="141"/>
      <c r="J67" s="142"/>
      <c r="K67" s="25"/>
      <c r="L67" s="42"/>
      <c r="M67" s="38"/>
      <c r="N67" s="25"/>
      <c r="O67" s="25"/>
      <c r="P67" s="25"/>
    </row>
    <row r="68" spans="1:16" ht="39.950000000000003" hidden="1" customHeight="1">
      <c r="A68" s="127" t="str">
        <f>A39</f>
        <v>Всероссийский день самбо</v>
      </c>
      <c r="B68" s="128"/>
      <c r="C68" s="128"/>
      <c r="D68" s="128"/>
      <c r="E68" s="128"/>
      <c r="F68" s="128"/>
      <c r="G68" s="128"/>
      <c r="H68" s="128"/>
      <c r="I68" s="128"/>
      <c r="J68" s="129"/>
      <c r="K68" s="25"/>
      <c r="L68" s="42"/>
      <c r="M68" s="38"/>
      <c r="N68" s="25"/>
      <c r="O68" s="25"/>
      <c r="P68" s="25"/>
    </row>
    <row r="69" spans="1:16" ht="20.100000000000001" hidden="1" customHeight="1">
      <c r="A69" s="28"/>
      <c r="B69" s="29" t="s">
        <v>7</v>
      </c>
      <c r="C69" s="150" t="str">
        <f>C40</f>
        <v>САМБО</v>
      </c>
      <c r="D69" s="150"/>
      <c r="E69" s="150"/>
      <c r="F69" s="66"/>
      <c r="G69" s="67"/>
      <c r="H69" s="67"/>
      <c r="I69" s="69"/>
      <c r="J69" s="62"/>
      <c r="K69" s="25"/>
      <c r="L69" s="42"/>
      <c r="M69" s="38"/>
      <c r="N69" s="25"/>
      <c r="O69" s="25"/>
      <c r="P69" s="25"/>
    </row>
    <row r="70" spans="1:16" ht="20.100000000000001" hidden="1" customHeight="1">
      <c r="A70" s="28"/>
      <c r="B70" s="29" t="s">
        <v>8</v>
      </c>
      <c r="C70" s="121" t="str">
        <f>C41</f>
        <v>команда</v>
      </c>
      <c r="D70" s="121"/>
      <c r="E70" s="121"/>
      <c r="F70" s="121"/>
      <c r="G70" s="121"/>
      <c r="H70" s="121"/>
      <c r="I70" s="68"/>
      <c r="J70" s="22"/>
      <c r="K70" s="25"/>
      <c r="L70" s="42"/>
      <c r="M70" s="38"/>
      <c r="N70" s="25"/>
      <c r="O70" s="25"/>
      <c r="P70" s="25"/>
    </row>
    <row r="71" spans="1:16" ht="20.100000000000001" hidden="1" customHeight="1">
      <c r="A71" s="28"/>
      <c r="B71" s="31"/>
      <c r="C71" s="120" t="s">
        <v>35</v>
      </c>
      <c r="D71" s="120"/>
      <c r="E71" s="120"/>
      <c r="F71" s="32"/>
      <c r="G71" s="123" t="str">
        <f>G42</f>
        <v>г.Москва</v>
      </c>
      <c r="H71" s="123"/>
      <c r="I71" s="130"/>
      <c r="J71" s="131"/>
      <c r="K71" s="25"/>
      <c r="L71" s="42"/>
      <c r="M71" s="38"/>
      <c r="N71" s="25"/>
      <c r="O71" s="25"/>
      <c r="P71" s="25"/>
    </row>
    <row r="72" spans="1:16" ht="20.100000000000001" hidden="1" customHeight="1">
      <c r="A72" s="28"/>
      <c r="B72" s="33" t="s">
        <v>16</v>
      </c>
      <c r="C72" s="124" t="str">
        <f>C43</f>
        <v>14-17 ноября 2017</v>
      </c>
      <c r="D72" s="124"/>
      <c r="E72" s="124"/>
      <c r="F72" s="34"/>
      <c r="G72" s="63"/>
      <c r="H72" s="122"/>
      <c r="I72" s="122"/>
      <c r="J72" s="64"/>
      <c r="K72" s="25"/>
      <c r="L72" s="42"/>
      <c r="M72" s="38"/>
      <c r="N72" s="25"/>
      <c r="O72" s="25"/>
      <c r="P72" s="25"/>
    </row>
    <row r="73" spans="1:16" ht="30" hidden="1" customHeight="1">
      <c r="A73" s="13" t="s">
        <v>15</v>
      </c>
      <c r="B73" s="13" t="s">
        <v>0</v>
      </c>
      <c r="C73" s="13" t="s">
        <v>2</v>
      </c>
      <c r="D73" s="13" t="s">
        <v>4</v>
      </c>
      <c r="E73" s="13" t="s">
        <v>1</v>
      </c>
      <c r="F73" s="13" t="s">
        <v>45</v>
      </c>
      <c r="G73" s="13" t="s">
        <v>42</v>
      </c>
      <c r="H73" s="13" t="s">
        <v>18</v>
      </c>
      <c r="I73" s="13" t="s">
        <v>19</v>
      </c>
      <c r="J73" s="13" t="s">
        <v>3</v>
      </c>
      <c r="K73" s="25"/>
      <c r="L73" s="42"/>
      <c r="M73" s="38"/>
      <c r="N73" s="25"/>
      <c r="O73" s="25"/>
      <c r="P73" s="25"/>
    </row>
    <row r="74" spans="1:16" ht="30" hidden="1" customHeight="1">
      <c r="A74" s="8">
        <v>73</v>
      </c>
      <c r="B74" s="6" t="e">
        <f>VLOOKUP(A74,#REF!,2,FALSE)</f>
        <v>#REF!</v>
      </c>
      <c r="C74" s="7" t="e">
        <f>VLOOKUP(A74,#REF!,3,FALSE)</f>
        <v>#REF!</v>
      </c>
      <c r="D74" s="8" t="e">
        <f>VLOOKUP(A74,#REF!,4,FALSE)</f>
        <v>#REF!</v>
      </c>
      <c r="E74" s="71" t="e">
        <f>VLOOKUP(A74,#REF!,5,FALSE)</f>
        <v>#REF!</v>
      </c>
      <c r="F74" s="71" t="e">
        <f>VLOOKUP(A74,#REF!,9,FALSE)</f>
        <v>#REF!</v>
      </c>
      <c r="G74" s="13" t="e">
        <f>VLOOKUP(A74,#REF!,6,FALSE)</f>
        <v>#REF!</v>
      </c>
      <c r="H74" s="8" t="e">
        <f>VLOOKUP(A74,#REF!,7,FALSE)</f>
        <v>#REF!</v>
      </c>
      <c r="I74" s="20" t="e">
        <f>VLOOKUP(A74,#REF!,8,FALSE)</f>
        <v>#REF!</v>
      </c>
      <c r="J74" s="37" t="str">
        <f>J45</f>
        <v>Доп.</v>
      </c>
      <c r="K74" s="25"/>
      <c r="L74" s="42"/>
      <c r="M74" s="38"/>
      <c r="N74" s="25"/>
      <c r="O74" s="25"/>
      <c r="P74" s="25"/>
    </row>
    <row r="75" spans="1:16" ht="30" hidden="1" customHeight="1">
      <c r="A75" s="8">
        <v>27</v>
      </c>
      <c r="B75" s="6" t="e">
        <f>VLOOKUP(A75,#REF!,2,FALSE)</f>
        <v>#REF!</v>
      </c>
      <c r="C75" s="7" t="e">
        <f>VLOOKUP(A75,#REF!,3,FALSE)</f>
        <v>#REF!</v>
      </c>
      <c r="D75" s="8" t="e">
        <f>VLOOKUP(A75,#REF!,4,FALSE)</f>
        <v>#REF!</v>
      </c>
      <c r="E75" s="71" t="e">
        <f>VLOOKUP(A75,#REF!,5,FALSE)</f>
        <v>#REF!</v>
      </c>
      <c r="F75" s="71" t="e">
        <f>VLOOKUP(A75,#REF!,9,FALSE)</f>
        <v>#REF!</v>
      </c>
      <c r="G75" s="13" t="e">
        <f>VLOOKUP(A75,#REF!,6,FALSE)</f>
        <v>#REF!</v>
      </c>
      <c r="H75" s="8" t="e">
        <f>VLOOKUP(A75,#REF!,7,FALSE)</f>
        <v>#REF!</v>
      </c>
      <c r="I75" s="20" t="e">
        <f>VLOOKUP(A75,#REF!,8,FALSE)</f>
        <v>#REF!</v>
      </c>
      <c r="J75" s="37" t="str">
        <f>J74</f>
        <v>Доп.</v>
      </c>
      <c r="K75" s="25"/>
      <c r="L75" s="42"/>
      <c r="M75" s="38"/>
      <c r="N75" s="25"/>
      <c r="O75" s="25"/>
      <c r="P75" s="25"/>
    </row>
    <row r="76" spans="1:16" ht="30" hidden="1" customHeight="1">
      <c r="A76" s="8">
        <v>28</v>
      </c>
      <c r="B76" s="6" t="e">
        <f>VLOOKUP(A76,#REF!,2,FALSE)</f>
        <v>#REF!</v>
      </c>
      <c r="C76" s="7" t="e">
        <f>VLOOKUP(A76,#REF!,3,FALSE)</f>
        <v>#REF!</v>
      </c>
      <c r="D76" s="8" t="e">
        <f>VLOOKUP(A76,#REF!,4,FALSE)</f>
        <v>#REF!</v>
      </c>
      <c r="E76" s="71" t="e">
        <f>VLOOKUP(A76,#REF!,5,FALSE)</f>
        <v>#REF!</v>
      </c>
      <c r="F76" s="71" t="e">
        <f>VLOOKUP(A76,#REF!,9,FALSE)</f>
        <v>#REF!</v>
      </c>
      <c r="G76" s="13" t="e">
        <f>VLOOKUP(A76,#REF!,6,FALSE)</f>
        <v>#REF!</v>
      </c>
      <c r="H76" s="8" t="e">
        <f>VLOOKUP(A76,#REF!,7,FALSE)</f>
        <v>#REF!</v>
      </c>
      <c r="I76" s="20" t="e">
        <f>VLOOKUP(A76,#REF!,8,FALSE)</f>
        <v>#REF!</v>
      </c>
      <c r="J76" s="37" t="str">
        <f>J74</f>
        <v>Доп.</v>
      </c>
      <c r="K76" s="25"/>
      <c r="L76" s="42"/>
      <c r="M76" s="38"/>
      <c r="N76" s="25"/>
      <c r="O76" s="25"/>
      <c r="P76" s="25"/>
    </row>
    <row r="77" spans="1:16" ht="30" hidden="1" customHeight="1">
      <c r="A77" s="8">
        <v>29</v>
      </c>
      <c r="B77" s="6" t="e">
        <f>VLOOKUP(A77,#REF!,2,FALSE)</f>
        <v>#REF!</v>
      </c>
      <c r="C77" s="7" t="e">
        <f>VLOOKUP(A77,#REF!,3,FALSE)</f>
        <v>#REF!</v>
      </c>
      <c r="D77" s="8" t="e">
        <f>VLOOKUP(A77,#REF!,4,FALSE)</f>
        <v>#REF!</v>
      </c>
      <c r="E77" s="71" t="e">
        <f>VLOOKUP(A77,#REF!,5,FALSE)</f>
        <v>#REF!</v>
      </c>
      <c r="F77" s="71" t="e">
        <f>VLOOKUP(A77,#REF!,9,FALSE)</f>
        <v>#REF!</v>
      </c>
      <c r="G77" s="13" t="e">
        <f>VLOOKUP(A77,#REF!,6,FALSE)</f>
        <v>#REF!</v>
      </c>
      <c r="H77" s="8" t="e">
        <f>VLOOKUP(A77,#REF!,7,FALSE)</f>
        <v>#REF!</v>
      </c>
      <c r="I77" s="20" t="e">
        <f>VLOOKUP(A77,#REF!,8,FALSE)</f>
        <v>#REF!</v>
      </c>
      <c r="J77" s="37" t="str">
        <f>J74</f>
        <v>Доп.</v>
      </c>
      <c r="K77" s="25"/>
      <c r="L77" s="42"/>
      <c r="M77" s="38"/>
      <c r="N77" s="25"/>
      <c r="O77" s="25"/>
      <c r="P77" s="25"/>
    </row>
    <row r="78" spans="1:16" ht="30" hidden="1" customHeight="1">
      <c r="A78" s="8">
        <v>30</v>
      </c>
      <c r="B78" s="6" t="e">
        <f>VLOOKUP(A78,#REF!,2,FALSE)</f>
        <v>#REF!</v>
      </c>
      <c r="C78" s="7" t="e">
        <f>VLOOKUP(A78,#REF!,3,FALSE)</f>
        <v>#REF!</v>
      </c>
      <c r="D78" s="8" t="e">
        <f>VLOOKUP(A78,#REF!,4,FALSE)</f>
        <v>#REF!</v>
      </c>
      <c r="E78" s="71" t="e">
        <f>VLOOKUP(A78,#REF!,5,FALSE)</f>
        <v>#REF!</v>
      </c>
      <c r="F78" s="71" t="e">
        <f>VLOOKUP(A78,#REF!,9,FALSE)</f>
        <v>#REF!</v>
      </c>
      <c r="G78" s="13" t="e">
        <f>VLOOKUP(A78,#REF!,6,FALSE)</f>
        <v>#REF!</v>
      </c>
      <c r="H78" s="8" t="e">
        <f>VLOOKUP(A78,#REF!,7,FALSE)</f>
        <v>#REF!</v>
      </c>
      <c r="I78" s="20" t="e">
        <f>VLOOKUP(A78,#REF!,8,FALSE)</f>
        <v>#REF!</v>
      </c>
      <c r="J78" s="37" t="str">
        <f>J74</f>
        <v>Доп.</v>
      </c>
      <c r="K78" s="25"/>
      <c r="L78" s="42"/>
      <c r="M78" s="38"/>
      <c r="N78" s="25"/>
      <c r="O78" s="25"/>
      <c r="P78" s="25"/>
    </row>
    <row r="79" spans="1:16" ht="30" hidden="1" customHeight="1">
      <c r="A79" s="8">
        <v>31</v>
      </c>
      <c r="B79" s="6" t="e">
        <f>VLOOKUP(A79,#REF!,2,FALSE)</f>
        <v>#REF!</v>
      </c>
      <c r="C79" s="7" t="e">
        <f>VLOOKUP(A79,#REF!,3,FALSE)</f>
        <v>#REF!</v>
      </c>
      <c r="D79" s="8" t="e">
        <f>VLOOKUP(A79,#REF!,4,FALSE)</f>
        <v>#REF!</v>
      </c>
      <c r="E79" s="71" t="e">
        <f>VLOOKUP(A79,#REF!,5,FALSE)</f>
        <v>#REF!</v>
      </c>
      <c r="F79" s="71" t="e">
        <f>VLOOKUP(A79,#REF!,9,FALSE)</f>
        <v>#REF!</v>
      </c>
      <c r="G79" s="13" t="e">
        <f>VLOOKUP(A79,#REF!,6,FALSE)</f>
        <v>#REF!</v>
      </c>
      <c r="H79" s="8" t="e">
        <f>VLOOKUP(A79,#REF!,7,FALSE)</f>
        <v>#REF!</v>
      </c>
      <c r="I79" s="20" t="e">
        <f>VLOOKUP(A79,#REF!,8,FALSE)</f>
        <v>#REF!</v>
      </c>
      <c r="J79" s="37" t="str">
        <f>J74</f>
        <v>Доп.</v>
      </c>
      <c r="K79" s="25"/>
      <c r="L79" s="42"/>
      <c r="M79" s="38"/>
      <c r="N79" s="25"/>
      <c r="O79" s="25"/>
      <c r="P79" s="25"/>
    </row>
    <row r="80" spans="1:16" ht="30" hidden="1" customHeight="1">
      <c r="A80" s="8">
        <v>32</v>
      </c>
      <c r="B80" s="6" t="e">
        <f>VLOOKUP(A80,#REF!,2,FALSE)</f>
        <v>#REF!</v>
      </c>
      <c r="C80" s="7" t="e">
        <f>VLOOKUP(A80,#REF!,3,FALSE)</f>
        <v>#REF!</v>
      </c>
      <c r="D80" s="8" t="e">
        <f>VLOOKUP(A80,#REF!,4,FALSE)</f>
        <v>#REF!</v>
      </c>
      <c r="E80" s="71" t="e">
        <f>VLOOKUP(A80,#REF!,5,FALSE)</f>
        <v>#REF!</v>
      </c>
      <c r="F80" s="71" t="e">
        <f>VLOOKUP(A80,#REF!,9,FALSE)</f>
        <v>#REF!</v>
      </c>
      <c r="G80" s="13" t="e">
        <f>VLOOKUP(A80,#REF!,6,FALSE)</f>
        <v>#REF!</v>
      </c>
      <c r="H80" s="8" t="e">
        <f>VLOOKUP(A80,#REF!,7,FALSE)</f>
        <v>#REF!</v>
      </c>
      <c r="I80" s="20" t="e">
        <f>VLOOKUP(A80,#REF!,8,FALSE)</f>
        <v>#REF!</v>
      </c>
      <c r="J80" s="37" t="str">
        <f>J74</f>
        <v>Доп.</v>
      </c>
      <c r="K80" s="25"/>
      <c r="L80" s="42"/>
      <c r="M80" s="38"/>
      <c r="N80" s="25"/>
      <c r="O80" s="25"/>
      <c r="P80" s="25"/>
    </row>
    <row r="81" spans="1:16" ht="30" hidden="1" customHeight="1">
      <c r="A81" s="8">
        <v>33</v>
      </c>
      <c r="B81" s="6" t="e">
        <f>VLOOKUP(A81,#REF!,2,FALSE)</f>
        <v>#REF!</v>
      </c>
      <c r="C81" s="7" t="e">
        <f>VLOOKUP(A81,#REF!,3,FALSE)</f>
        <v>#REF!</v>
      </c>
      <c r="D81" s="8" t="e">
        <f>VLOOKUP(A81,#REF!,4,FALSE)</f>
        <v>#REF!</v>
      </c>
      <c r="E81" s="71" t="e">
        <f>VLOOKUP(A81,#REF!,5,FALSE)</f>
        <v>#REF!</v>
      </c>
      <c r="F81" s="71" t="e">
        <f>VLOOKUP(A81,#REF!,9,FALSE)</f>
        <v>#REF!</v>
      </c>
      <c r="G81" s="13" t="e">
        <f>VLOOKUP(A81,#REF!,6,FALSE)</f>
        <v>#REF!</v>
      </c>
      <c r="H81" s="8" t="e">
        <f>VLOOKUP(A81,#REF!,7,FALSE)</f>
        <v>#REF!</v>
      </c>
      <c r="I81" s="20" t="e">
        <f>VLOOKUP(A81,#REF!,8,FALSE)</f>
        <v>#REF!</v>
      </c>
      <c r="J81" s="37" t="str">
        <f>J74</f>
        <v>Доп.</v>
      </c>
      <c r="K81" s="25"/>
      <c r="L81" s="42"/>
      <c r="M81" s="38"/>
      <c r="N81" s="25"/>
      <c r="O81" s="25"/>
      <c r="P81" s="25"/>
    </row>
    <row r="82" spans="1:16" ht="30" hidden="1" customHeight="1">
      <c r="A82" s="8">
        <v>34</v>
      </c>
      <c r="B82" s="6" t="e">
        <f>VLOOKUP(A82,#REF!,2,FALSE)</f>
        <v>#REF!</v>
      </c>
      <c r="C82" s="7" t="e">
        <f>VLOOKUP(A82,#REF!,3,FALSE)</f>
        <v>#REF!</v>
      </c>
      <c r="D82" s="8" t="e">
        <f>VLOOKUP(A82,#REF!,4,FALSE)</f>
        <v>#REF!</v>
      </c>
      <c r="E82" s="71" t="e">
        <f>VLOOKUP(A82,#REF!,5,FALSE)</f>
        <v>#REF!</v>
      </c>
      <c r="F82" s="71" t="e">
        <f>VLOOKUP(A82,#REF!,9,FALSE)</f>
        <v>#REF!</v>
      </c>
      <c r="G82" s="13" t="e">
        <f>VLOOKUP(A82,#REF!,6,FALSE)</f>
        <v>#REF!</v>
      </c>
      <c r="H82" s="8" t="e">
        <f>VLOOKUP(A82,#REF!,7,FALSE)</f>
        <v>#REF!</v>
      </c>
      <c r="I82" s="20" t="e">
        <f>VLOOKUP(A82,#REF!,8,FALSE)</f>
        <v>#REF!</v>
      </c>
      <c r="J82" s="37" t="str">
        <f>J74</f>
        <v>Доп.</v>
      </c>
      <c r="K82" s="25"/>
      <c r="L82" s="42"/>
      <c r="M82" s="38"/>
      <c r="N82" s="25"/>
      <c r="O82" s="25"/>
      <c r="P82" s="25"/>
    </row>
    <row r="83" spans="1:16" ht="30" hidden="1" customHeight="1">
      <c r="A83" s="8">
        <v>35</v>
      </c>
      <c r="B83" s="6" t="e">
        <f>VLOOKUP(A83,#REF!,2,FALSE)</f>
        <v>#REF!</v>
      </c>
      <c r="C83" s="7" t="e">
        <f>VLOOKUP(A83,#REF!,3,FALSE)</f>
        <v>#REF!</v>
      </c>
      <c r="D83" s="8" t="e">
        <f>VLOOKUP(A83,#REF!,4,FALSE)</f>
        <v>#REF!</v>
      </c>
      <c r="E83" s="71" t="e">
        <f>VLOOKUP(A83,#REF!,5,FALSE)</f>
        <v>#REF!</v>
      </c>
      <c r="F83" s="71" t="e">
        <f>VLOOKUP(A83,#REF!,9,FALSE)</f>
        <v>#REF!</v>
      </c>
      <c r="G83" s="13" t="e">
        <f>VLOOKUP(A83,#REF!,6,FALSE)</f>
        <v>#REF!</v>
      </c>
      <c r="H83" s="8" t="e">
        <f>VLOOKUP(A83,#REF!,7,FALSE)</f>
        <v>#REF!</v>
      </c>
      <c r="I83" s="20" t="e">
        <f>VLOOKUP(A83,#REF!,8,FALSE)</f>
        <v>#REF!</v>
      </c>
      <c r="J83" s="37" t="str">
        <f>J74</f>
        <v>Доп.</v>
      </c>
      <c r="K83" s="25"/>
      <c r="L83" s="42"/>
      <c r="M83" s="38"/>
      <c r="N83" s="25"/>
      <c r="O83" s="25"/>
      <c r="P83" s="25"/>
    </row>
    <row r="84" spans="1:16" ht="30" hidden="1" customHeight="1">
      <c r="A84" s="8">
        <v>36</v>
      </c>
      <c r="B84" s="6" t="e">
        <f>VLOOKUP(A84,#REF!,2,FALSE)</f>
        <v>#REF!</v>
      </c>
      <c r="C84" s="7" t="e">
        <f>VLOOKUP(A84,#REF!,3,FALSE)</f>
        <v>#REF!</v>
      </c>
      <c r="D84" s="8" t="e">
        <f>VLOOKUP(A84,#REF!,4,FALSE)</f>
        <v>#REF!</v>
      </c>
      <c r="E84" s="71" t="e">
        <f>VLOOKUP(A84,#REF!,5,FALSE)</f>
        <v>#REF!</v>
      </c>
      <c r="F84" s="71" t="e">
        <f>VLOOKUP(A84,#REF!,9,FALSE)</f>
        <v>#REF!</v>
      </c>
      <c r="G84" s="13" t="e">
        <f>VLOOKUP(A84,#REF!,6,FALSE)</f>
        <v>#REF!</v>
      </c>
      <c r="H84" s="8" t="e">
        <f>VLOOKUP(A84,#REF!,7,FALSE)</f>
        <v>#REF!</v>
      </c>
      <c r="I84" s="20" t="e">
        <f>VLOOKUP(A84,#REF!,8,FALSE)</f>
        <v>#REF!</v>
      </c>
      <c r="J84" s="37" t="str">
        <f>J74</f>
        <v>Доп.</v>
      </c>
      <c r="K84" s="25"/>
      <c r="L84" s="42"/>
      <c r="M84" s="38"/>
      <c r="N84" s="25"/>
      <c r="O84" s="25"/>
      <c r="P84" s="25"/>
    </row>
    <row r="85" spans="1:16" ht="30" hidden="1" customHeight="1">
      <c r="A85" s="8">
        <v>37</v>
      </c>
      <c r="B85" s="6" t="e">
        <f>VLOOKUP(A85,#REF!,2,FALSE)</f>
        <v>#REF!</v>
      </c>
      <c r="C85" s="7" t="e">
        <f>VLOOKUP(A85,#REF!,3,FALSE)</f>
        <v>#REF!</v>
      </c>
      <c r="D85" s="8" t="e">
        <f>VLOOKUP(A85,#REF!,4,FALSE)</f>
        <v>#REF!</v>
      </c>
      <c r="E85" s="71" t="e">
        <f>VLOOKUP(A85,#REF!,5,FALSE)</f>
        <v>#REF!</v>
      </c>
      <c r="F85" s="71" t="e">
        <f>VLOOKUP(A85,#REF!,9,FALSE)</f>
        <v>#REF!</v>
      </c>
      <c r="G85" s="13" t="e">
        <f>VLOOKUP(A85,#REF!,6,FALSE)</f>
        <v>#REF!</v>
      </c>
      <c r="H85" s="8" t="e">
        <f>VLOOKUP(A85,#REF!,7,FALSE)</f>
        <v>#REF!</v>
      </c>
      <c r="I85" s="20" t="e">
        <f>VLOOKUP(A85,#REF!,8,FALSE)</f>
        <v>#REF!</v>
      </c>
      <c r="J85" s="37" t="str">
        <f>J74</f>
        <v>Доп.</v>
      </c>
      <c r="K85" s="25"/>
      <c r="L85" s="42"/>
      <c r="M85" s="38"/>
      <c r="N85" s="25"/>
      <c r="O85" s="25"/>
      <c r="P85" s="25"/>
    </row>
    <row r="86" spans="1:16" ht="20.100000000000001" hidden="1" customHeight="1">
      <c r="A86" s="28"/>
      <c r="B86" s="39" t="s">
        <v>14</v>
      </c>
      <c r="C86" s="40"/>
      <c r="D86" s="119" t="s">
        <v>25</v>
      </c>
      <c r="E86" s="119"/>
      <c r="F86" s="119"/>
      <c r="G86" s="119"/>
      <c r="H86" s="41"/>
      <c r="I86" s="41" t="s">
        <v>25</v>
      </c>
      <c r="J86" s="30"/>
      <c r="K86" s="25"/>
      <c r="L86" s="42"/>
      <c r="M86" s="38"/>
      <c r="N86" s="25"/>
      <c r="O86" s="25"/>
      <c r="P86" s="25"/>
    </row>
    <row r="87" spans="1:16" s="9" customFormat="1" ht="15" hidden="1" customHeight="1">
      <c r="A87" s="43"/>
      <c r="B87" s="44"/>
      <c r="C87" s="45" t="s">
        <v>9</v>
      </c>
      <c r="D87" s="132" t="s">
        <v>10</v>
      </c>
      <c r="E87" s="132"/>
      <c r="F87" s="132"/>
      <c r="G87" s="132"/>
      <c r="H87" s="132"/>
      <c r="I87" s="45" t="s">
        <v>28</v>
      </c>
      <c r="J87" s="46"/>
      <c r="K87" s="47"/>
      <c r="L87" s="42"/>
      <c r="M87" s="48"/>
      <c r="N87" s="47"/>
      <c r="O87" s="47"/>
      <c r="P87" s="47"/>
    </row>
    <row r="88" spans="1:16" ht="15" hidden="1" customHeight="1">
      <c r="A88" s="28"/>
      <c r="B88" s="49" t="str">
        <f>B59</f>
        <v>Врач</v>
      </c>
      <c r="C88" s="50"/>
      <c r="D88" s="135"/>
      <c r="E88" s="135"/>
      <c r="F88" s="135"/>
      <c r="G88" s="135"/>
      <c r="H88" s="51" t="s">
        <v>25</v>
      </c>
      <c r="I88" s="52" t="str">
        <f>I59</f>
        <v>ФИО</v>
      </c>
      <c r="J88" s="53"/>
      <c r="K88" s="25"/>
      <c r="L88" s="42"/>
      <c r="M88" s="38"/>
      <c r="N88" s="25"/>
      <c r="O88" s="25"/>
      <c r="P88" s="25"/>
    </row>
    <row r="89" spans="1:16" ht="15" hidden="1" customHeight="1">
      <c r="A89" s="28"/>
      <c r="B89" s="49"/>
      <c r="C89" s="50"/>
      <c r="D89" s="132" t="s">
        <v>12</v>
      </c>
      <c r="E89" s="132"/>
      <c r="F89" s="132"/>
      <c r="G89" s="132"/>
      <c r="H89" s="45"/>
      <c r="I89" s="52"/>
      <c r="J89" s="53"/>
      <c r="K89" s="25"/>
      <c r="L89" s="42"/>
      <c r="M89" s="38"/>
      <c r="N89" s="25"/>
      <c r="O89" s="25"/>
      <c r="P89" s="25"/>
    </row>
    <row r="90" spans="1:16" ht="15" hidden="1" customHeight="1">
      <c r="A90" s="28"/>
      <c r="B90" s="54" t="str">
        <f>B61</f>
        <v>Начальник Департамента</v>
      </c>
      <c r="C90" s="50"/>
      <c r="D90" s="135"/>
      <c r="E90" s="135"/>
      <c r="F90" s="135"/>
      <c r="G90" s="135"/>
      <c r="H90" s="51" t="s">
        <v>25</v>
      </c>
      <c r="I90" s="52" t="str">
        <f>I61</f>
        <v>ФИО</v>
      </c>
      <c r="J90" s="53"/>
      <c r="K90" s="25"/>
      <c r="L90" s="42"/>
      <c r="M90" s="38"/>
      <c r="N90" s="25"/>
      <c r="O90" s="25"/>
      <c r="P90" s="25"/>
    </row>
    <row r="91" spans="1:16" ht="15" hidden="1" customHeight="1">
      <c r="A91" s="28"/>
      <c r="B91" s="49"/>
      <c r="C91" s="50"/>
      <c r="D91" s="132" t="s">
        <v>12</v>
      </c>
      <c r="E91" s="132"/>
      <c r="F91" s="132"/>
      <c r="G91" s="132"/>
      <c r="H91" s="45"/>
      <c r="I91" s="52"/>
      <c r="J91" s="53"/>
      <c r="K91" s="25"/>
      <c r="L91" s="42"/>
      <c r="M91" s="38"/>
      <c r="N91" s="25"/>
      <c r="O91" s="25"/>
      <c r="P91" s="25"/>
    </row>
    <row r="92" spans="1:16" ht="15" hidden="1" customHeight="1">
      <c r="A92" s="28"/>
      <c r="B92" s="49" t="s">
        <v>11</v>
      </c>
      <c r="C92" s="50"/>
      <c r="D92" s="135"/>
      <c r="E92" s="135"/>
      <c r="F92" s="135"/>
      <c r="G92" s="135"/>
      <c r="H92" s="51" t="s">
        <v>25</v>
      </c>
      <c r="I92" s="52" t="str">
        <f>I63</f>
        <v>ФИО</v>
      </c>
      <c r="J92" s="53"/>
      <c r="K92" s="25"/>
      <c r="L92" s="42"/>
      <c r="M92" s="38"/>
      <c r="N92" s="25"/>
      <c r="O92" s="25"/>
      <c r="P92" s="25"/>
    </row>
    <row r="93" spans="1:16" ht="15" hidden="1" customHeight="1">
      <c r="A93" s="28"/>
      <c r="B93" s="55"/>
      <c r="C93" s="50"/>
      <c r="D93" s="132" t="s">
        <v>13</v>
      </c>
      <c r="E93" s="132"/>
      <c r="F93" s="132"/>
      <c r="G93" s="132"/>
      <c r="H93" s="45"/>
      <c r="I93" s="45"/>
      <c r="J93" s="56" t="s">
        <v>22</v>
      </c>
      <c r="K93" s="25"/>
      <c r="L93" s="42"/>
      <c r="M93" s="38"/>
      <c r="N93" s="25"/>
      <c r="O93" s="25"/>
      <c r="P93" s="25"/>
    </row>
    <row r="94" spans="1:16" ht="15" hidden="1" customHeight="1">
      <c r="A94" s="57"/>
      <c r="B94" s="58"/>
      <c r="C94" s="59"/>
      <c r="D94" s="60"/>
      <c r="E94" s="60"/>
      <c r="F94" s="60"/>
      <c r="G94" s="60"/>
      <c r="H94" s="60"/>
      <c r="I94" s="133" t="s">
        <v>43</v>
      </c>
      <c r="J94" s="134"/>
      <c r="K94" s="25"/>
      <c r="L94" s="42"/>
      <c r="M94" s="38"/>
      <c r="N94" s="25"/>
      <c r="O94" s="25"/>
      <c r="P94" s="25"/>
    </row>
    <row r="95" spans="1:16" ht="20.100000000000001" hidden="1" customHeight="1">
      <c r="A95" s="137" t="s">
        <v>48</v>
      </c>
      <c r="B95" s="138"/>
      <c r="C95" s="136" t="s">
        <v>5</v>
      </c>
      <c r="D95" s="136"/>
      <c r="E95" s="136"/>
      <c r="F95" s="136"/>
      <c r="G95" s="136"/>
      <c r="H95" s="61"/>
      <c r="I95" s="139" t="str">
        <f>I66</f>
        <v>регион</v>
      </c>
      <c r="J95" s="140"/>
      <c r="K95" s="25"/>
      <c r="L95" s="42"/>
      <c r="M95" s="38"/>
      <c r="N95" s="25"/>
      <c r="O95" s="25"/>
      <c r="P95" s="25"/>
    </row>
    <row r="96" spans="1:16" ht="20.100000000000001" hidden="1" customHeight="1">
      <c r="A96" s="26"/>
      <c r="B96" s="27"/>
      <c r="C96" s="149" t="s">
        <v>6</v>
      </c>
      <c r="D96" s="149"/>
      <c r="E96" s="149"/>
      <c r="F96" s="149"/>
      <c r="G96" s="149"/>
      <c r="H96" s="149"/>
      <c r="I96" s="141"/>
      <c r="J96" s="142"/>
      <c r="K96" s="25"/>
      <c r="L96" s="42"/>
      <c r="M96" s="38"/>
      <c r="N96" s="25"/>
      <c r="O96" s="25"/>
      <c r="P96" s="25"/>
    </row>
    <row r="97" spans="1:16" ht="39.950000000000003" hidden="1" customHeight="1">
      <c r="A97" s="127" t="str">
        <f>A68</f>
        <v>Всероссийский день самбо</v>
      </c>
      <c r="B97" s="128"/>
      <c r="C97" s="128"/>
      <c r="D97" s="128"/>
      <c r="E97" s="128"/>
      <c r="F97" s="128"/>
      <c r="G97" s="128"/>
      <c r="H97" s="128"/>
      <c r="I97" s="128"/>
      <c r="J97" s="129"/>
      <c r="K97" s="25"/>
      <c r="L97" s="42"/>
      <c r="M97" s="38"/>
      <c r="N97" s="25"/>
      <c r="O97" s="25"/>
      <c r="P97" s="25"/>
    </row>
    <row r="98" spans="1:16" ht="20.100000000000001" hidden="1" customHeight="1">
      <c r="A98" s="28"/>
      <c r="B98" s="29" t="s">
        <v>7</v>
      </c>
      <c r="C98" s="150" t="str">
        <f>C69</f>
        <v>САМБО</v>
      </c>
      <c r="D98" s="150"/>
      <c r="E98" s="150"/>
      <c r="F98" s="66"/>
      <c r="G98" s="67"/>
      <c r="H98" s="67"/>
      <c r="I98" s="69"/>
      <c r="J98" s="62"/>
      <c r="K98" s="25"/>
      <c r="L98" s="42"/>
      <c r="M98" s="38"/>
      <c r="N98" s="25"/>
      <c r="O98" s="25"/>
      <c r="P98" s="25"/>
    </row>
    <row r="99" spans="1:16" ht="20.100000000000001" hidden="1" customHeight="1">
      <c r="A99" s="28"/>
      <c r="B99" s="29" t="s">
        <v>8</v>
      </c>
      <c r="C99" s="121" t="str">
        <f>C70</f>
        <v>команда</v>
      </c>
      <c r="D99" s="121"/>
      <c r="E99" s="121"/>
      <c r="F99" s="121"/>
      <c r="G99" s="121"/>
      <c r="H99" s="121"/>
      <c r="I99" s="68"/>
      <c r="J99" s="22"/>
      <c r="K99" s="25"/>
      <c r="L99" s="42"/>
      <c r="M99" s="38"/>
      <c r="N99" s="25"/>
      <c r="O99" s="25"/>
      <c r="P99" s="25"/>
    </row>
    <row r="100" spans="1:16" ht="20.100000000000001" hidden="1" customHeight="1">
      <c r="A100" s="28"/>
      <c r="B100" s="31"/>
      <c r="C100" s="120" t="s">
        <v>35</v>
      </c>
      <c r="D100" s="120"/>
      <c r="E100" s="120"/>
      <c r="F100" s="32"/>
      <c r="G100" s="123" t="str">
        <f>G71</f>
        <v>г.Москва</v>
      </c>
      <c r="H100" s="123"/>
      <c r="I100" s="130"/>
      <c r="J100" s="131"/>
      <c r="K100" s="25"/>
      <c r="L100" s="42"/>
      <c r="M100" s="38"/>
      <c r="N100" s="25"/>
      <c r="O100" s="25"/>
      <c r="P100" s="25"/>
    </row>
    <row r="101" spans="1:16" ht="20.100000000000001" hidden="1" customHeight="1">
      <c r="A101" s="28"/>
      <c r="B101" s="33" t="s">
        <v>16</v>
      </c>
      <c r="C101" s="124" t="str">
        <f>C72</f>
        <v>14-17 ноября 2017</v>
      </c>
      <c r="D101" s="124"/>
      <c r="E101" s="124"/>
      <c r="F101" s="34"/>
      <c r="G101" s="63"/>
      <c r="H101" s="122"/>
      <c r="I101" s="122"/>
      <c r="J101" s="64"/>
      <c r="K101" s="25"/>
      <c r="L101" s="42"/>
      <c r="M101" s="38"/>
      <c r="N101" s="25"/>
      <c r="O101" s="25"/>
      <c r="P101" s="25"/>
    </row>
    <row r="102" spans="1:16" ht="30" hidden="1" customHeight="1">
      <c r="A102" s="13" t="s">
        <v>15</v>
      </c>
      <c r="B102" s="13" t="s">
        <v>0</v>
      </c>
      <c r="C102" s="13" t="s">
        <v>2</v>
      </c>
      <c r="D102" s="13" t="s">
        <v>4</v>
      </c>
      <c r="E102" s="13" t="s">
        <v>1</v>
      </c>
      <c r="F102" s="13" t="s">
        <v>45</v>
      </c>
      <c r="G102" s="13" t="s">
        <v>42</v>
      </c>
      <c r="H102" s="13" t="s">
        <v>18</v>
      </c>
      <c r="I102" s="13" t="s">
        <v>19</v>
      </c>
      <c r="J102" s="13" t="s">
        <v>3</v>
      </c>
      <c r="K102" s="25"/>
      <c r="L102" s="42"/>
      <c r="M102" s="38"/>
      <c r="N102" s="25"/>
      <c r="O102" s="25"/>
      <c r="P102" s="25"/>
    </row>
    <row r="103" spans="1:16" ht="30" hidden="1" customHeight="1">
      <c r="A103" s="8">
        <v>38</v>
      </c>
      <c r="B103" s="6"/>
      <c r="C103" s="7" t="e">
        <f>VLOOKUP(A103,#REF!,3,FALSE)</f>
        <v>#REF!</v>
      </c>
      <c r="D103" s="8" t="e">
        <f>VLOOKUP(A103,#REF!,4,FALSE)</f>
        <v>#REF!</v>
      </c>
      <c r="E103" s="71" t="e">
        <f>VLOOKUP(A103,#REF!,5,FALSE)</f>
        <v>#REF!</v>
      </c>
      <c r="F103" s="71" t="e">
        <f>VLOOKUP(A103,#REF!,9,FALSE)</f>
        <v>#REF!</v>
      </c>
      <c r="G103" s="13" t="e">
        <f>VLOOKUP(A103,#REF!,6,FALSE)</f>
        <v>#REF!</v>
      </c>
      <c r="H103" s="82" t="e">
        <f>VLOOKUP(A103,#REF!,7,FALSE)</f>
        <v>#REF!</v>
      </c>
      <c r="I103" s="20" t="e">
        <f>VLOOKUP(A103,#REF!,8,FALSE)</f>
        <v>#REF!</v>
      </c>
      <c r="J103" s="37" t="str">
        <f>J74</f>
        <v>Доп.</v>
      </c>
      <c r="K103" s="25"/>
      <c r="L103" s="42"/>
      <c r="M103" s="38"/>
      <c r="N103" s="25"/>
      <c r="O103" s="25"/>
      <c r="P103" s="25"/>
    </row>
    <row r="104" spans="1:16" ht="30" hidden="1" customHeight="1">
      <c r="A104" s="8">
        <v>39</v>
      </c>
      <c r="B104" s="6" t="e">
        <f>VLOOKUP(A104,#REF!,2,FALSE)</f>
        <v>#REF!</v>
      </c>
      <c r="C104" s="7" t="e">
        <f>VLOOKUP(A104,#REF!,3,FALSE)</f>
        <v>#REF!</v>
      </c>
      <c r="D104" s="8" t="e">
        <f>VLOOKUP(A104,#REF!,4,FALSE)</f>
        <v>#REF!</v>
      </c>
      <c r="E104" s="71" t="e">
        <f>VLOOKUP(A104,#REF!,5,FALSE)</f>
        <v>#REF!</v>
      </c>
      <c r="F104" s="71" t="e">
        <f>VLOOKUP(A104,#REF!,9,FALSE)</f>
        <v>#REF!</v>
      </c>
      <c r="G104" s="13" t="e">
        <f>VLOOKUP(A104,#REF!,6,FALSE)</f>
        <v>#REF!</v>
      </c>
      <c r="H104" s="82" t="e">
        <f>VLOOKUP(A104,#REF!,7,FALSE)</f>
        <v>#REF!</v>
      </c>
      <c r="I104" s="20" t="e">
        <f>VLOOKUP(A104,#REF!,8,FALSE)</f>
        <v>#REF!</v>
      </c>
      <c r="J104" s="37" t="str">
        <f>J103</f>
        <v>Доп.</v>
      </c>
      <c r="K104" s="25"/>
      <c r="L104" s="42"/>
      <c r="M104" s="38"/>
      <c r="N104" s="25"/>
      <c r="O104" s="25"/>
      <c r="P104" s="25"/>
    </row>
    <row r="105" spans="1:16" ht="30" hidden="1" customHeight="1">
      <c r="A105" s="8">
        <v>40</v>
      </c>
      <c r="B105" s="6" t="e">
        <f>VLOOKUP(A105,#REF!,2,FALSE)</f>
        <v>#REF!</v>
      </c>
      <c r="C105" s="7" t="e">
        <f>VLOOKUP(A105,#REF!,3,FALSE)</f>
        <v>#REF!</v>
      </c>
      <c r="D105" s="8" t="e">
        <f>VLOOKUP(A105,#REF!,4,FALSE)</f>
        <v>#REF!</v>
      </c>
      <c r="E105" s="71" t="e">
        <f>VLOOKUP(A105,#REF!,5,FALSE)</f>
        <v>#REF!</v>
      </c>
      <c r="F105" s="71" t="e">
        <f>VLOOKUP(A105,#REF!,9,FALSE)</f>
        <v>#REF!</v>
      </c>
      <c r="G105" s="13" t="e">
        <f>VLOOKUP(A105,#REF!,6,FALSE)</f>
        <v>#REF!</v>
      </c>
      <c r="H105" s="82" t="e">
        <f>VLOOKUP(A105,#REF!,7,FALSE)</f>
        <v>#REF!</v>
      </c>
      <c r="I105" s="20" t="e">
        <f>VLOOKUP(A105,#REF!,8,FALSE)</f>
        <v>#REF!</v>
      </c>
      <c r="J105" s="37" t="str">
        <f>J103</f>
        <v>Доп.</v>
      </c>
      <c r="K105" s="25"/>
      <c r="L105" s="42"/>
      <c r="M105" s="38"/>
      <c r="N105" s="25"/>
      <c r="O105" s="25"/>
      <c r="P105" s="25"/>
    </row>
    <row r="106" spans="1:16" ht="30" hidden="1" customHeight="1">
      <c r="A106" s="8">
        <v>41</v>
      </c>
      <c r="B106" s="6" t="e">
        <f>VLOOKUP(A106,#REF!,2,FALSE)</f>
        <v>#REF!</v>
      </c>
      <c r="C106" s="7" t="e">
        <f>VLOOKUP(A106,#REF!,3,FALSE)</f>
        <v>#REF!</v>
      </c>
      <c r="D106" s="8" t="e">
        <f>VLOOKUP(A106,#REF!,4,FALSE)</f>
        <v>#REF!</v>
      </c>
      <c r="E106" s="71" t="e">
        <f>VLOOKUP(A106,#REF!,5,FALSE)</f>
        <v>#REF!</v>
      </c>
      <c r="F106" s="71" t="e">
        <f>VLOOKUP(A106,#REF!,9,FALSE)</f>
        <v>#REF!</v>
      </c>
      <c r="G106" s="13" t="e">
        <f>VLOOKUP(A106,#REF!,6,FALSE)</f>
        <v>#REF!</v>
      </c>
      <c r="H106" s="82" t="e">
        <f>VLOOKUP(A106,#REF!,7,FALSE)</f>
        <v>#REF!</v>
      </c>
      <c r="I106" s="20" t="e">
        <f>VLOOKUP(A106,#REF!,8,FALSE)</f>
        <v>#REF!</v>
      </c>
      <c r="J106" s="37" t="str">
        <f>J103</f>
        <v>Доп.</v>
      </c>
      <c r="K106" s="25"/>
      <c r="L106" s="42"/>
      <c r="M106" s="38"/>
      <c r="N106" s="25"/>
      <c r="O106" s="25"/>
      <c r="P106" s="25"/>
    </row>
    <row r="107" spans="1:16" ht="30" hidden="1" customHeight="1">
      <c r="A107" s="8">
        <v>42</v>
      </c>
      <c r="B107" s="6" t="e">
        <f>VLOOKUP(A107,#REF!,2,FALSE)</f>
        <v>#REF!</v>
      </c>
      <c r="C107" s="7" t="e">
        <f>VLOOKUP(A107,#REF!,3,FALSE)</f>
        <v>#REF!</v>
      </c>
      <c r="D107" s="8" t="e">
        <f>VLOOKUP(A107,#REF!,4,FALSE)</f>
        <v>#REF!</v>
      </c>
      <c r="E107" s="71" t="e">
        <f>VLOOKUP(A107,#REF!,5,FALSE)</f>
        <v>#REF!</v>
      </c>
      <c r="F107" s="71" t="e">
        <f>VLOOKUP(A107,#REF!,9,FALSE)</f>
        <v>#REF!</v>
      </c>
      <c r="G107" s="13" t="e">
        <f>VLOOKUP(A107,#REF!,6,FALSE)</f>
        <v>#REF!</v>
      </c>
      <c r="H107" s="82" t="e">
        <f>VLOOKUP(A107,#REF!,7,FALSE)</f>
        <v>#REF!</v>
      </c>
      <c r="I107" s="20" t="e">
        <f>VLOOKUP(A107,#REF!,8,FALSE)</f>
        <v>#REF!</v>
      </c>
      <c r="J107" s="37" t="str">
        <f>J103</f>
        <v>Доп.</v>
      </c>
      <c r="K107" s="25"/>
      <c r="L107" s="42"/>
      <c r="M107" s="38"/>
      <c r="N107" s="25"/>
      <c r="O107" s="25"/>
      <c r="P107" s="25"/>
    </row>
    <row r="108" spans="1:16" ht="30" hidden="1" customHeight="1">
      <c r="A108" s="8">
        <v>43</v>
      </c>
      <c r="B108" s="6" t="e">
        <f>VLOOKUP(A108,#REF!,2,FALSE)</f>
        <v>#REF!</v>
      </c>
      <c r="C108" s="7" t="e">
        <f>VLOOKUP(A108,#REF!,3,FALSE)</f>
        <v>#REF!</v>
      </c>
      <c r="D108" s="8" t="e">
        <f>VLOOKUP(A108,#REF!,4,FALSE)</f>
        <v>#REF!</v>
      </c>
      <c r="E108" s="71" t="e">
        <f>VLOOKUP(A108,#REF!,5,FALSE)</f>
        <v>#REF!</v>
      </c>
      <c r="F108" s="71" t="e">
        <f>VLOOKUP(A108,#REF!,9,FALSE)</f>
        <v>#REF!</v>
      </c>
      <c r="G108" s="13" t="e">
        <f>VLOOKUP(A108,#REF!,6,FALSE)</f>
        <v>#REF!</v>
      </c>
      <c r="H108" s="82" t="e">
        <f>VLOOKUP(A108,#REF!,7,FALSE)</f>
        <v>#REF!</v>
      </c>
      <c r="I108" s="20" t="e">
        <f>VLOOKUP(A108,#REF!,8,FALSE)</f>
        <v>#REF!</v>
      </c>
      <c r="J108" s="37" t="str">
        <f>J103</f>
        <v>Доп.</v>
      </c>
      <c r="K108" s="25"/>
      <c r="L108" s="42"/>
      <c r="M108" s="38"/>
      <c r="N108" s="25"/>
      <c r="O108" s="25"/>
      <c r="P108" s="25"/>
    </row>
    <row r="109" spans="1:16" ht="30" hidden="1" customHeight="1">
      <c r="A109" s="8">
        <v>44</v>
      </c>
      <c r="B109" s="6" t="e">
        <f>VLOOKUP(A109,#REF!,2,FALSE)</f>
        <v>#REF!</v>
      </c>
      <c r="C109" s="7" t="e">
        <f>VLOOKUP(A109,#REF!,3,FALSE)</f>
        <v>#REF!</v>
      </c>
      <c r="D109" s="8" t="e">
        <f>VLOOKUP(A109,#REF!,4,FALSE)</f>
        <v>#REF!</v>
      </c>
      <c r="E109" s="71" t="e">
        <f>VLOOKUP(A109,#REF!,5,FALSE)</f>
        <v>#REF!</v>
      </c>
      <c r="F109" s="71" t="e">
        <f>VLOOKUP(A109,#REF!,9,FALSE)</f>
        <v>#REF!</v>
      </c>
      <c r="G109" s="13" t="e">
        <f>VLOOKUP(A109,#REF!,6,FALSE)</f>
        <v>#REF!</v>
      </c>
      <c r="H109" s="82" t="e">
        <f>VLOOKUP(A109,#REF!,7,FALSE)</f>
        <v>#REF!</v>
      </c>
      <c r="I109" s="20" t="e">
        <f>VLOOKUP(A109,#REF!,8,FALSE)</f>
        <v>#REF!</v>
      </c>
      <c r="J109" s="37" t="str">
        <f>J103</f>
        <v>Доп.</v>
      </c>
      <c r="K109" s="25"/>
      <c r="L109" s="42"/>
      <c r="M109" s="38"/>
      <c r="N109" s="25"/>
      <c r="O109" s="25"/>
      <c r="P109" s="25"/>
    </row>
    <row r="110" spans="1:16" ht="30" hidden="1" customHeight="1">
      <c r="A110" s="8">
        <v>45</v>
      </c>
      <c r="B110" s="6" t="e">
        <f>VLOOKUP(A110,#REF!,2,FALSE)</f>
        <v>#REF!</v>
      </c>
      <c r="C110" s="7" t="e">
        <f>VLOOKUP(A110,#REF!,3,FALSE)</f>
        <v>#REF!</v>
      </c>
      <c r="D110" s="8" t="e">
        <f>VLOOKUP(A110,#REF!,4,FALSE)</f>
        <v>#REF!</v>
      </c>
      <c r="E110" s="71" t="e">
        <f>VLOOKUP(A110,#REF!,5,FALSE)</f>
        <v>#REF!</v>
      </c>
      <c r="F110" s="71" t="e">
        <f>VLOOKUP(A110,#REF!,9,FALSE)</f>
        <v>#REF!</v>
      </c>
      <c r="G110" s="13" t="e">
        <f>VLOOKUP(A110,#REF!,6,FALSE)</f>
        <v>#REF!</v>
      </c>
      <c r="H110" s="82" t="e">
        <f>VLOOKUP(A110,#REF!,7,FALSE)</f>
        <v>#REF!</v>
      </c>
      <c r="I110" s="20" t="e">
        <f>VLOOKUP(A110,#REF!,8,FALSE)</f>
        <v>#REF!</v>
      </c>
      <c r="J110" s="37" t="str">
        <f>J103</f>
        <v>Доп.</v>
      </c>
      <c r="K110" s="25"/>
      <c r="L110" s="42"/>
      <c r="M110" s="38"/>
      <c r="N110" s="25"/>
      <c r="O110" s="25"/>
      <c r="P110" s="25"/>
    </row>
    <row r="111" spans="1:16" ht="30" hidden="1" customHeight="1">
      <c r="A111" s="8">
        <v>46</v>
      </c>
      <c r="B111" s="6" t="e">
        <f>VLOOKUP(A111,#REF!,2,FALSE)</f>
        <v>#REF!</v>
      </c>
      <c r="C111" s="7" t="e">
        <f>VLOOKUP(A111,#REF!,3,FALSE)</f>
        <v>#REF!</v>
      </c>
      <c r="D111" s="8" t="e">
        <f>VLOOKUP(A111,#REF!,4,FALSE)</f>
        <v>#REF!</v>
      </c>
      <c r="E111" s="71" t="e">
        <f>VLOOKUP(A111,#REF!,5,FALSE)</f>
        <v>#REF!</v>
      </c>
      <c r="F111" s="71" t="e">
        <f>VLOOKUP(A111,#REF!,9,FALSE)</f>
        <v>#REF!</v>
      </c>
      <c r="G111" s="13" t="e">
        <f>VLOOKUP(A111,#REF!,6,FALSE)</f>
        <v>#REF!</v>
      </c>
      <c r="H111" s="82" t="e">
        <f>VLOOKUP(A111,#REF!,7,FALSE)</f>
        <v>#REF!</v>
      </c>
      <c r="I111" s="20" t="e">
        <f>VLOOKUP(A111,#REF!,8,FALSE)</f>
        <v>#REF!</v>
      </c>
      <c r="J111" s="37" t="str">
        <f>J103</f>
        <v>Доп.</v>
      </c>
      <c r="K111" s="25"/>
      <c r="L111" s="42"/>
      <c r="M111" s="38"/>
      <c r="N111" s="25"/>
      <c r="O111" s="25"/>
      <c r="P111" s="25"/>
    </row>
    <row r="112" spans="1:16" ht="30" hidden="1" customHeight="1">
      <c r="A112" s="8">
        <v>47</v>
      </c>
      <c r="B112" s="6" t="e">
        <f>VLOOKUP(A112,#REF!,2,FALSE)</f>
        <v>#REF!</v>
      </c>
      <c r="C112" s="7" t="e">
        <f>VLOOKUP(A112,#REF!,3,FALSE)</f>
        <v>#REF!</v>
      </c>
      <c r="D112" s="8" t="e">
        <f>VLOOKUP(A112,#REF!,4,FALSE)</f>
        <v>#REF!</v>
      </c>
      <c r="E112" s="71" t="e">
        <f>VLOOKUP(A112,#REF!,5,FALSE)</f>
        <v>#REF!</v>
      </c>
      <c r="F112" s="71" t="e">
        <f>VLOOKUP(A112,#REF!,9,FALSE)</f>
        <v>#REF!</v>
      </c>
      <c r="G112" s="13" t="e">
        <f>VLOOKUP(A112,#REF!,6,FALSE)</f>
        <v>#REF!</v>
      </c>
      <c r="H112" s="82" t="e">
        <f>VLOOKUP(A112,#REF!,7,FALSE)</f>
        <v>#REF!</v>
      </c>
      <c r="I112" s="20" t="e">
        <f>VLOOKUP(A112,#REF!,8,FALSE)</f>
        <v>#REF!</v>
      </c>
      <c r="J112" s="37" t="str">
        <f>J103</f>
        <v>Доп.</v>
      </c>
      <c r="K112" s="25"/>
      <c r="L112" s="42"/>
      <c r="M112" s="38"/>
      <c r="N112" s="25"/>
      <c r="O112" s="25"/>
      <c r="P112" s="25"/>
    </row>
    <row r="113" spans="1:16" ht="30" hidden="1" customHeight="1">
      <c r="A113" s="8">
        <v>48</v>
      </c>
      <c r="B113" s="6" t="e">
        <f>VLOOKUP(A113,#REF!,2,FALSE)</f>
        <v>#REF!</v>
      </c>
      <c r="C113" s="7" t="e">
        <f>VLOOKUP(A113,#REF!,3,FALSE)</f>
        <v>#REF!</v>
      </c>
      <c r="D113" s="8" t="e">
        <f>VLOOKUP(A113,#REF!,4,FALSE)</f>
        <v>#REF!</v>
      </c>
      <c r="E113" s="71" t="e">
        <f>VLOOKUP(A113,#REF!,5,FALSE)</f>
        <v>#REF!</v>
      </c>
      <c r="F113" s="71" t="e">
        <f>VLOOKUP(A113,#REF!,9,FALSE)</f>
        <v>#REF!</v>
      </c>
      <c r="G113" s="13" t="e">
        <f>VLOOKUP(A113,#REF!,6,FALSE)</f>
        <v>#REF!</v>
      </c>
      <c r="H113" s="82" t="e">
        <f>VLOOKUP(A113,#REF!,7,FALSE)</f>
        <v>#REF!</v>
      </c>
      <c r="I113" s="20" t="e">
        <f>VLOOKUP(A113,#REF!,8,FALSE)</f>
        <v>#REF!</v>
      </c>
      <c r="J113" s="37" t="str">
        <f>J103</f>
        <v>Доп.</v>
      </c>
      <c r="K113" s="25"/>
      <c r="L113" s="42"/>
      <c r="M113" s="38"/>
      <c r="N113" s="25"/>
      <c r="O113" s="25"/>
      <c r="P113" s="25"/>
    </row>
    <row r="114" spans="1:16" ht="30" hidden="1" customHeight="1">
      <c r="A114" s="8">
        <v>49</v>
      </c>
      <c r="B114" s="6" t="e">
        <f>VLOOKUP(A114,#REF!,2,FALSE)</f>
        <v>#REF!</v>
      </c>
      <c r="C114" s="7" t="e">
        <f>VLOOKUP(A114,#REF!,3,FALSE)</f>
        <v>#REF!</v>
      </c>
      <c r="D114" s="8" t="e">
        <f>VLOOKUP(A114,#REF!,4,FALSE)</f>
        <v>#REF!</v>
      </c>
      <c r="E114" s="71" t="e">
        <f>VLOOKUP(A114,#REF!,5,FALSE)</f>
        <v>#REF!</v>
      </c>
      <c r="F114" s="71" t="e">
        <f>VLOOKUP(A114,#REF!,9,FALSE)</f>
        <v>#REF!</v>
      </c>
      <c r="G114" s="13" t="e">
        <f>VLOOKUP(A114,#REF!,6,FALSE)</f>
        <v>#REF!</v>
      </c>
      <c r="H114" s="82" t="e">
        <f>VLOOKUP(A114,#REF!,7,FALSE)</f>
        <v>#REF!</v>
      </c>
      <c r="I114" s="20" t="e">
        <f>VLOOKUP(A114,#REF!,8,FALSE)</f>
        <v>#REF!</v>
      </c>
      <c r="J114" s="37" t="str">
        <f>J103</f>
        <v>Доп.</v>
      </c>
      <c r="K114" s="25"/>
      <c r="L114" s="42"/>
      <c r="M114" s="38"/>
      <c r="N114" s="25"/>
      <c r="O114" s="25"/>
      <c r="P114" s="25"/>
    </row>
    <row r="115" spans="1:16" ht="20.100000000000001" hidden="1" customHeight="1">
      <c r="A115" s="28"/>
      <c r="B115" s="39" t="s">
        <v>14</v>
      </c>
      <c r="C115" s="40"/>
      <c r="D115" s="119" t="s">
        <v>25</v>
      </c>
      <c r="E115" s="119"/>
      <c r="F115" s="119"/>
      <c r="G115" s="119"/>
      <c r="H115" s="41"/>
      <c r="I115" s="41" t="s">
        <v>25</v>
      </c>
      <c r="J115" s="30"/>
      <c r="K115" s="25"/>
      <c r="L115" s="42"/>
      <c r="M115" s="38"/>
      <c r="N115" s="25"/>
      <c r="O115" s="25"/>
      <c r="P115" s="25"/>
    </row>
    <row r="116" spans="1:16" s="9" customFormat="1" ht="15" hidden="1" customHeight="1">
      <c r="A116" s="43"/>
      <c r="B116" s="44"/>
      <c r="C116" s="45" t="s">
        <v>9</v>
      </c>
      <c r="D116" s="132" t="s">
        <v>10</v>
      </c>
      <c r="E116" s="132"/>
      <c r="F116" s="132"/>
      <c r="G116" s="132"/>
      <c r="H116" s="132"/>
      <c r="I116" s="45" t="s">
        <v>28</v>
      </c>
      <c r="J116" s="46"/>
      <c r="K116" s="47"/>
      <c r="L116" s="42"/>
      <c r="M116" s="48"/>
      <c r="N116" s="47"/>
      <c r="O116" s="47"/>
      <c r="P116" s="47"/>
    </row>
    <row r="117" spans="1:16" ht="15" hidden="1" customHeight="1">
      <c r="A117" s="28"/>
      <c r="B117" s="49" t="str">
        <f>B88</f>
        <v>Врач</v>
      </c>
      <c r="C117" s="50"/>
      <c r="D117" s="135"/>
      <c r="E117" s="135"/>
      <c r="F117" s="135"/>
      <c r="G117" s="135"/>
      <c r="H117" s="51" t="s">
        <v>25</v>
      </c>
      <c r="I117" s="52" t="str">
        <f>I88</f>
        <v>ФИО</v>
      </c>
      <c r="J117" s="53"/>
      <c r="K117" s="25"/>
      <c r="L117" s="42"/>
      <c r="M117" s="38"/>
      <c r="N117" s="25"/>
      <c r="O117" s="25"/>
      <c r="P117" s="25"/>
    </row>
    <row r="118" spans="1:16" ht="15" hidden="1" customHeight="1">
      <c r="A118" s="28"/>
      <c r="B118" s="49"/>
      <c r="C118" s="50"/>
      <c r="D118" s="143" t="s">
        <v>12</v>
      </c>
      <c r="E118" s="143"/>
      <c r="F118" s="143"/>
      <c r="G118" s="143"/>
      <c r="H118" s="45"/>
      <c r="I118" s="52"/>
      <c r="J118" s="53"/>
      <c r="K118" s="25"/>
      <c r="L118" s="42"/>
      <c r="M118" s="38"/>
      <c r="N118" s="25"/>
      <c r="O118" s="25"/>
      <c r="P118" s="25"/>
    </row>
    <row r="119" spans="1:16" ht="15" hidden="1" customHeight="1">
      <c r="A119" s="28"/>
      <c r="B119" s="54" t="str">
        <f>B90</f>
        <v>Начальник Департамента</v>
      </c>
      <c r="C119" s="50"/>
      <c r="D119" s="135"/>
      <c r="E119" s="135"/>
      <c r="F119" s="135"/>
      <c r="G119" s="135"/>
      <c r="H119" s="51" t="s">
        <v>25</v>
      </c>
      <c r="I119" s="52" t="str">
        <f>I90</f>
        <v>ФИО</v>
      </c>
      <c r="J119" s="53"/>
      <c r="K119" s="25"/>
      <c r="L119" s="42"/>
      <c r="M119" s="38"/>
      <c r="N119" s="25"/>
      <c r="O119" s="25"/>
      <c r="P119" s="25"/>
    </row>
    <row r="120" spans="1:16" ht="15" hidden="1" customHeight="1">
      <c r="A120" s="28"/>
      <c r="B120" s="49"/>
      <c r="C120" s="50"/>
      <c r="D120" s="143" t="s">
        <v>12</v>
      </c>
      <c r="E120" s="143"/>
      <c r="F120" s="143"/>
      <c r="G120" s="143"/>
      <c r="H120" s="45"/>
      <c r="I120" s="52"/>
      <c r="J120" s="53"/>
      <c r="K120" s="25"/>
      <c r="L120" s="42"/>
      <c r="M120" s="38"/>
      <c r="N120" s="25"/>
      <c r="O120" s="25"/>
      <c r="P120" s="25"/>
    </row>
    <row r="121" spans="1:16" ht="15" hidden="1" customHeight="1">
      <c r="A121" s="28"/>
      <c r="B121" s="49" t="s">
        <v>11</v>
      </c>
      <c r="C121" s="50"/>
      <c r="D121" s="135"/>
      <c r="E121" s="135"/>
      <c r="F121" s="135"/>
      <c r="G121" s="135"/>
      <c r="H121" s="51" t="s">
        <v>25</v>
      </c>
      <c r="I121" s="52" t="str">
        <f>I92</f>
        <v>ФИО</v>
      </c>
      <c r="J121" s="53"/>
      <c r="K121" s="25"/>
      <c r="L121" s="42"/>
      <c r="M121" s="38"/>
      <c r="N121" s="25"/>
      <c r="O121" s="25"/>
      <c r="P121" s="25"/>
    </row>
    <row r="122" spans="1:16" ht="15" hidden="1" customHeight="1">
      <c r="A122" s="28"/>
      <c r="B122" s="55"/>
      <c r="C122" s="50"/>
      <c r="D122" s="143" t="s">
        <v>13</v>
      </c>
      <c r="E122" s="143"/>
      <c r="F122" s="143"/>
      <c r="G122" s="143"/>
      <c r="H122" s="45"/>
      <c r="I122" s="45"/>
      <c r="J122" s="56" t="s">
        <v>23</v>
      </c>
      <c r="K122" s="25"/>
      <c r="L122" s="42"/>
      <c r="M122" s="38"/>
      <c r="N122" s="25"/>
      <c r="O122" s="25"/>
      <c r="P122" s="25"/>
    </row>
    <row r="123" spans="1:16" ht="15" hidden="1" customHeight="1">
      <c r="A123" s="57"/>
      <c r="B123" s="58"/>
      <c r="C123" s="59"/>
      <c r="D123" s="60"/>
      <c r="E123" s="60"/>
      <c r="F123" s="60"/>
      <c r="G123" s="60"/>
      <c r="H123" s="60"/>
      <c r="I123" s="133" t="s">
        <v>43</v>
      </c>
      <c r="J123" s="134"/>
      <c r="K123" s="25"/>
      <c r="L123" s="42"/>
      <c r="M123" s="38"/>
      <c r="N123" s="25"/>
      <c r="O123" s="25"/>
      <c r="P123" s="25"/>
    </row>
    <row r="124" spans="1:16" ht="20.100000000000001" hidden="1" customHeight="1">
      <c r="A124" s="137" t="s">
        <v>48</v>
      </c>
      <c r="B124" s="138"/>
      <c r="C124" s="136" t="s">
        <v>5</v>
      </c>
      <c r="D124" s="136"/>
      <c r="E124" s="136"/>
      <c r="F124" s="136"/>
      <c r="G124" s="136"/>
      <c r="H124" s="61"/>
      <c r="I124" s="139" t="str">
        <f>I95</f>
        <v>регион</v>
      </c>
      <c r="J124" s="140"/>
      <c r="K124" s="25"/>
      <c r="L124" s="42"/>
      <c r="M124" s="38"/>
      <c r="N124" s="25"/>
      <c r="O124" s="25"/>
      <c r="P124" s="25"/>
    </row>
    <row r="125" spans="1:16" ht="20.100000000000001" hidden="1" customHeight="1">
      <c r="A125" s="26"/>
      <c r="B125" s="27"/>
      <c r="C125" s="149" t="s">
        <v>6</v>
      </c>
      <c r="D125" s="149"/>
      <c r="E125" s="149"/>
      <c r="F125" s="149"/>
      <c r="G125" s="149"/>
      <c r="H125" s="149"/>
      <c r="I125" s="141"/>
      <c r="J125" s="142"/>
      <c r="K125" s="25"/>
      <c r="L125" s="42"/>
      <c r="M125" s="38"/>
      <c r="N125" s="25"/>
      <c r="O125" s="25"/>
      <c r="P125" s="25"/>
    </row>
    <row r="126" spans="1:16" ht="39.950000000000003" hidden="1" customHeight="1">
      <c r="A126" s="127" t="str">
        <f>A97</f>
        <v>Всероссийский день самбо</v>
      </c>
      <c r="B126" s="128"/>
      <c r="C126" s="128"/>
      <c r="D126" s="128"/>
      <c r="E126" s="128"/>
      <c r="F126" s="128"/>
      <c r="G126" s="128"/>
      <c r="H126" s="128"/>
      <c r="I126" s="128"/>
      <c r="J126" s="129"/>
      <c r="K126" s="25"/>
      <c r="L126" s="42"/>
      <c r="M126" s="38"/>
      <c r="N126" s="25"/>
      <c r="O126" s="25"/>
      <c r="P126" s="25"/>
    </row>
    <row r="127" spans="1:16" ht="20.100000000000001" hidden="1" customHeight="1">
      <c r="A127" s="28"/>
      <c r="B127" s="29" t="s">
        <v>7</v>
      </c>
      <c r="C127" s="150" t="str">
        <f>C98</f>
        <v>САМБО</v>
      </c>
      <c r="D127" s="150"/>
      <c r="E127" s="150"/>
      <c r="F127" s="66"/>
      <c r="G127" s="67"/>
      <c r="H127" s="67"/>
      <c r="I127" s="69"/>
      <c r="J127" s="62"/>
      <c r="K127" s="25"/>
      <c r="L127" s="42"/>
      <c r="M127" s="38"/>
      <c r="N127" s="25"/>
      <c r="O127" s="25"/>
      <c r="P127" s="25"/>
    </row>
    <row r="128" spans="1:16" ht="20.100000000000001" hidden="1" customHeight="1">
      <c r="A128" s="28"/>
      <c r="B128" s="29" t="s">
        <v>8</v>
      </c>
      <c r="C128" s="121" t="str">
        <f>C99</f>
        <v>команда</v>
      </c>
      <c r="D128" s="121"/>
      <c r="E128" s="121"/>
      <c r="F128" s="121"/>
      <c r="G128" s="121"/>
      <c r="H128" s="121"/>
      <c r="I128" s="68"/>
      <c r="J128" s="22"/>
      <c r="K128" s="25"/>
      <c r="L128" s="42"/>
      <c r="M128" s="38"/>
      <c r="N128" s="25"/>
      <c r="O128" s="25"/>
      <c r="P128" s="25"/>
    </row>
    <row r="129" spans="1:16" ht="20.100000000000001" hidden="1" customHeight="1">
      <c r="A129" s="28"/>
      <c r="B129" s="55"/>
      <c r="C129" s="120" t="s">
        <v>35</v>
      </c>
      <c r="D129" s="120"/>
      <c r="E129" s="120"/>
      <c r="F129" s="32"/>
      <c r="G129" s="123" t="str">
        <f>G100</f>
        <v>г.Москва</v>
      </c>
      <c r="H129" s="123"/>
      <c r="I129" s="130"/>
      <c r="J129" s="131"/>
      <c r="K129" s="25"/>
      <c r="L129" s="42"/>
      <c r="M129" s="38"/>
      <c r="N129" s="25"/>
      <c r="O129" s="25"/>
      <c r="P129" s="25"/>
    </row>
    <row r="130" spans="1:16" ht="20.100000000000001" hidden="1" customHeight="1">
      <c r="A130" s="28"/>
      <c r="B130" s="33" t="s">
        <v>16</v>
      </c>
      <c r="C130" s="124" t="str">
        <f>C101</f>
        <v>14-17 ноября 2017</v>
      </c>
      <c r="D130" s="124"/>
      <c r="E130" s="124"/>
      <c r="F130" s="34"/>
      <c r="G130" s="63"/>
      <c r="H130" s="122"/>
      <c r="I130" s="122"/>
      <c r="J130" s="64"/>
      <c r="K130" s="25"/>
      <c r="L130" s="42"/>
      <c r="M130" s="38"/>
      <c r="N130" s="25"/>
      <c r="O130" s="25"/>
      <c r="P130" s="25"/>
    </row>
    <row r="131" spans="1:16" ht="30" hidden="1" customHeight="1">
      <c r="A131" s="13" t="s">
        <v>15</v>
      </c>
      <c r="B131" s="13" t="s">
        <v>0</v>
      </c>
      <c r="C131" s="13" t="s">
        <v>2</v>
      </c>
      <c r="D131" s="13" t="s">
        <v>4</v>
      </c>
      <c r="E131" s="13" t="s">
        <v>1</v>
      </c>
      <c r="F131" s="13" t="s">
        <v>45</v>
      </c>
      <c r="G131" s="13" t="s">
        <v>42</v>
      </c>
      <c r="H131" s="13" t="s">
        <v>18</v>
      </c>
      <c r="I131" s="13" t="s">
        <v>19</v>
      </c>
      <c r="J131" s="13" t="s">
        <v>3</v>
      </c>
      <c r="K131" s="25"/>
      <c r="L131" s="42"/>
      <c r="M131" s="38"/>
      <c r="N131" s="25"/>
      <c r="O131" s="25"/>
      <c r="P131" s="25"/>
    </row>
    <row r="132" spans="1:16" ht="30" hidden="1" customHeight="1">
      <c r="A132" s="8">
        <v>50</v>
      </c>
      <c r="B132" s="6" t="e">
        <f>VLOOKUP(A132,#REF!,2,FALSE)</f>
        <v>#REF!</v>
      </c>
      <c r="C132" s="7" t="e">
        <f>VLOOKUP(A132,#REF!,3,FALSE)</f>
        <v>#REF!</v>
      </c>
      <c r="D132" s="8" t="e">
        <f>VLOOKUP(A132,#REF!,4,FALSE)</f>
        <v>#REF!</v>
      </c>
      <c r="E132" s="71" t="e">
        <f>VLOOKUP(A132,#REF!,5,FALSE)</f>
        <v>#REF!</v>
      </c>
      <c r="F132" s="71" t="e">
        <f>VLOOKUP(A132,#REF!,9,FALSE)</f>
        <v>#REF!</v>
      </c>
      <c r="G132" s="13" t="e">
        <f>VLOOKUP(A132,#REF!,6,FALSE)</f>
        <v>#REF!</v>
      </c>
      <c r="H132" s="82" t="e">
        <f>VLOOKUP(A132,#REF!,7,FALSE)</f>
        <v>#REF!</v>
      </c>
      <c r="I132" s="20" t="e">
        <f>VLOOKUP(A132,#REF!,8,FALSE)</f>
        <v>#REF!</v>
      </c>
      <c r="J132" s="37" t="str">
        <f>J103</f>
        <v>Доп.</v>
      </c>
      <c r="K132" s="25"/>
      <c r="L132" s="42"/>
      <c r="M132" s="38"/>
      <c r="N132" s="25"/>
      <c r="O132" s="25"/>
      <c r="P132" s="25"/>
    </row>
    <row r="133" spans="1:16" ht="30" hidden="1" customHeight="1">
      <c r="A133" s="8">
        <v>51</v>
      </c>
      <c r="B133" s="6" t="e">
        <f>VLOOKUP(A133,#REF!,2,FALSE)</f>
        <v>#REF!</v>
      </c>
      <c r="C133" s="7" t="e">
        <f>VLOOKUP(A133,#REF!,3,FALSE)</f>
        <v>#REF!</v>
      </c>
      <c r="D133" s="8" t="e">
        <f>VLOOKUP(A133,#REF!,4,FALSE)</f>
        <v>#REF!</v>
      </c>
      <c r="E133" s="71" t="e">
        <f>VLOOKUP(A133,#REF!,5,FALSE)</f>
        <v>#REF!</v>
      </c>
      <c r="F133" s="71" t="e">
        <f>VLOOKUP(A133,#REF!,9,FALSE)</f>
        <v>#REF!</v>
      </c>
      <c r="G133" s="13" t="e">
        <f>VLOOKUP(A133,#REF!,6,FALSE)</f>
        <v>#REF!</v>
      </c>
      <c r="H133" s="82" t="e">
        <f>VLOOKUP(A133,#REF!,7,FALSE)</f>
        <v>#REF!</v>
      </c>
      <c r="I133" s="20" t="e">
        <f>VLOOKUP(A133,#REF!,8,FALSE)</f>
        <v>#REF!</v>
      </c>
      <c r="J133" s="37" t="str">
        <f>J132</f>
        <v>Доп.</v>
      </c>
      <c r="K133" s="25"/>
      <c r="L133" s="42"/>
      <c r="M133" s="38"/>
      <c r="N133" s="25"/>
      <c r="O133" s="25"/>
      <c r="P133" s="25"/>
    </row>
    <row r="134" spans="1:16" ht="30" hidden="1" customHeight="1">
      <c r="A134" s="8">
        <v>52</v>
      </c>
      <c r="B134" s="6" t="e">
        <f>VLOOKUP(A134,#REF!,2,FALSE)</f>
        <v>#REF!</v>
      </c>
      <c r="C134" s="7" t="e">
        <f>VLOOKUP(A134,#REF!,3,FALSE)</f>
        <v>#REF!</v>
      </c>
      <c r="D134" s="8" t="e">
        <f>VLOOKUP(A134,#REF!,4,FALSE)</f>
        <v>#REF!</v>
      </c>
      <c r="E134" s="71" t="e">
        <f>VLOOKUP(A134,#REF!,5,FALSE)</f>
        <v>#REF!</v>
      </c>
      <c r="F134" s="71" t="e">
        <f>VLOOKUP(A134,#REF!,9,FALSE)</f>
        <v>#REF!</v>
      </c>
      <c r="G134" s="13" t="e">
        <f>VLOOKUP(A134,#REF!,6,FALSE)</f>
        <v>#REF!</v>
      </c>
      <c r="H134" s="82" t="e">
        <f>VLOOKUP(A134,#REF!,7,FALSE)</f>
        <v>#REF!</v>
      </c>
      <c r="I134" s="20" t="e">
        <f>VLOOKUP(A134,#REF!,8,FALSE)</f>
        <v>#REF!</v>
      </c>
      <c r="J134" s="37" t="str">
        <f>J132</f>
        <v>Доп.</v>
      </c>
      <c r="K134" s="25"/>
      <c r="L134" s="42"/>
      <c r="M134" s="38"/>
      <c r="N134" s="25"/>
      <c r="O134" s="25"/>
      <c r="P134" s="25"/>
    </row>
    <row r="135" spans="1:16" ht="30" hidden="1" customHeight="1">
      <c r="A135" s="8">
        <v>53</v>
      </c>
      <c r="B135" s="6" t="e">
        <f>VLOOKUP(A135,#REF!,2,FALSE)</f>
        <v>#REF!</v>
      </c>
      <c r="C135" s="7" t="e">
        <f>VLOOKUP(A135,#REF!,3,FALSE)</f>
        <v>#REF!</v>
      </c>
      <c r="D135" s="8" t="e">
        <f>VLOOKUP(A135,#REF!,4,FALSE)</f>
        <v>#REF!</v>
      </c>
      <c r="E135" s="71" t="e">
        <f>VLOOKUP(A135,#REF!,5,FALSE)</f>
        <v>#REF!</v>
      </c>
      <c r="F135" s="71" t="e">
        <f>VLOOKUP(A135,#REF!,9,FALSE)</f>
        <v>#REF!</v>
      </c>
      <c r="G135" s="13" t="e">
        <f>VLOOKUP(A135,#REF!,6,FALSE)</f>
        <v>#REF!</v>
      </c>
      <c r="H135" s="82" t="e">
        <f>VLOOKUP(A135,#REF!,7,FALSE)</f>
        <v>#REF!</v>
      </c>
      <c r="I135" s="20" t="e">
        <f>VLOOKUP(A135,#REF!,8,FALSE)</f>
        <v>#REF!</v>
      </c>
      <c r="J135" s="37" t="str">
        <f>J132</f>
        <v>Доп.</v>
      </c>
      <c r="K135" s="25"/>
      <c r="L135" s="42"/>
      <c r="M135" s="38"/>
      <c r="N135" s="25"/>
      <c r="O135" s="25"/>
      <c r="P135" s="25"/>
    </row>
    <row r="136" spans="1:16" ht="30" hidden="1" customHeight="1">
      <c r="A136" s="8">
        <v>54</v>
      </c>
      <c r="B136" s="6" t="e">
        <f>VLOOKUP(A136,#REF!,2,FALSE)</f>
        <v>#REF!</v>
      </c>
      <c r="C136" s="7" t="e">
        <f>VLOOKUP(A136,#REF!,3,FALSE)</f>
        <v>#REF!</v>
      </c>
      <c r="D136" s="8" t="e">
        <f>VLOOKUP(A136,#REF!,4,FALSE)</f>
        <v>#REF!</v>
      </c>
      <c r="E136" s="71" t="e">
        <f>VLOOKUP(A136,#REF!,5,FALSE)</f>
        <v>#REF!</v>
      </c>
      <c r="F136" s="71" t="e">
        <f>VLOOKUP(A136,#REF!,9,FALSE)</f>
        <v>#REF!</v>
      </c>
      <c r="G136" s="13" t="e">
        <f>VLOOKUP(A136,#REF!,6,FALSE)</f>
        <v>#REF!</v>
      </c>
      <c r="H136" s="82" t="e">
        <f>VLOOKUP(A136,#REF!,7,FALSE)</f>
        <v>#REF!</v>
      </c>
      <c r="I136" s="20" t="e">
        <f>VLOOKUP(A136,#REF!,8,FALSE)</f>
        <v>#REF!</v>
      </c>
      <c r="J136" s="37" t="str">
        <f>J132</f>
        <v>Доп.</v>
      </c>
      <c r="K136" s="25"/>
      <c r="L136" s="42"/>
      <c r="M136" s="38"/>
      <c r="N136" s="25"/>
      <c r="O136" s="25"/>
      <c r="P136" s="25"/>
    </row>
    <row r="137" spans="1:16" ht="30" hidden="1" customHeight="1">
      <c r="A137" s="8">
        <v>55</v>
      </c>
      <c r="B137" s="6" t="e">
        <f>VLOOKUP(A137,#REF!,2,FALSE)</f>
        <v>#REF!</v>
      </c>
      <c r="C137" s="7" t="e">
        <f>VLOOKUP(A137,#REF!,3,FALSE)</f>
        <v>#REF!</v>
      </c>
      <c r="D137" s="8" t="e">
        <f>VLOOKUP(A137,#REF!,4,FALSE)</f>
        <v>#REF!</v>
      </c>
      <c r="E137" s="71" t="e">
        <f>VLOOKUP(A137,#REF!,5,FALSE)</f>
        <v>#REF!</v>
      </c>
      <c r="F137" s="71" t="e">
        <f>VLOOKUP(A137,#REF!,9,FALSE)</f>
        <v>#REF!</v>
      </c>
      <c r="G137" s="13" t="e">
        <f>VLOOKUP(A137,#REF!,6,FALSE)</f>
        <v>#REF!</v>
      </c>
      <c r="H137" s="82" t="e">
        <f>VLOOKUP(A137,#REF!,7,FALSE)</f>
        <v>#REF!</v>
      </c>
      <c r="I137" s="20" t="e">
        <f>VLOOKUP(A137,#REF!,8,FALSE)</f>
        <v>#REF!</v>
      </c>
      <c r="J137" s="37" t="str">
        <f>J132</f>
        <v>Доп.</v>
      </c>
      <c r="K137" s="25"/>
      <c r="L137" s="42"/>
      <c r="M137" s="38"/>
      <c r="N137" s="25"/>
      <c r="O137" s="25"/>
      <c r="P137" s="25"/>
    </row>
    <row r="138" spans="1:16" ht="30" hidden="1" customHeight="1">
      <c r="A138" s="8">
        <v>56</v>
      </c>
      <c r="B138" s="6" t="e">
        <f>VLOOKUP(A138,#REF!,2,FALSE)</f>
        <v>#REF!</v>
      </c>
      <c r="C138" s="7" t="e">
        <f>VLOOKUP(A138,#REF!,3,FALSE)</f>
        <v>#REF!</v>
      </c>
      <c r="D138" s="8" t="e">
        <f>VLOOKUP(A138,#REF!,4,FALSE)</f>
        <v>#REF!</v>
      </c>
      <c r="E138" s="71" t="e">
        <f>VLOOKUP(A138,#REF!,5,FALSE)</f>
        <v>#REF!</v>
      </c>
      <c r="F138" s="71" t="e">
        <f>VLOOKUP(A138,#REF!,9,FALSE)</f>
        <v>#REF!</v>
      </c>
      <c r="G138" s="13" t="e">
        <f>VLOOKUP(A138,#REF!,6,FALSE)</f>
        <v>#REF!</v>
      </c>
      <c r="H138" s="82" t="e">
        <f>VLOOKUP(A138,#REF!,7,FALSE)</f>
        <v>#REF!</v>
      </c>
      <c r="I138" s="20" t="e">
        <f>VLOOKUP(A138,#REF!,8,FALSE)</f>
        <v>#REF!</v>
      </c>
      <c r="J138" s="37" t="str">
        <f>J132</f>
        <v>Доп.</v>
      </c>
      <c r="K138" s="25"/>
      <c r="L138" s="42"/>
      <c r="M138" s="38"/>
      <c r="N138" s="25"/>
      <c r="O138" s="25"/>
      <c r="P138" s="25"/>
    </row>
    <row r="139" spans="1:16" ht="30" hidden="1" customHeight="1">
      <c r="A139" s="8">
        <v>57</v>
      </c>
      <c r="B139" s="6" t="e">
        <f>VLOOKUP(A139,#REF!,2,FALSE)</f>
        <v>#REF!</v>
      </c>
      <c r="C139" s="7" t="e">
        <f>VLOOKUP(A139,#REF!,3,FALSE)</f>
        <v>#REF!</v>
      </c>
      <c r="D139" s="8" t="e">
        <f>VLOOKUP(A139,#REF!,4,FALSE)</f>
        <v>#REF!</v>
      </c>
      <c r="E139" s="71" t="e">
        <f>VLOOKUP(A139,#REF!,5,FALSE)</f>
        <v>#REF!</v>
      </c>
      <c r="F139" s="71" t="e">
        <f>VLOOKUP(A139,#REF!,9,FALSE)</f>
        <v>#REF!</v>
      </c>
      <c r="G139" s="13" t="e">
        <f>VLOOKUP(A139,#REF!,6,FALSE)</f>
        <v>#REF!</v>
      </c>
      <c r="H139" s="8" t="e">
        <f>VLOOKUP(A139,#REF!,7,FALSE)</f>
        <v>#REF!</v>
      </c>
      <c r="I139" s="20" t="e">
        <f>VLOOKUP(A139,#REF!,8,FALSE)</f>
        <v>#REF!</v>
      </c>
      <c r="J139" s="37" t="str">
        <f>J132</f>
        <v>Доп.</v>
      </c>
      <c r="K139" s="25"/>
      <c r="L139" s="42"/>
      <c r="M139" s="38"/>
      <c r="N139" s="25"/>
      <c r="O139" s="25"/>
      <c r="P139" s="25"/>
    </row>
    <row r="140" spans="1:16" ht="30" hidden="1" customHeight="1">
      <c r="A140" s="8">
        <v>57</v>
      </c>
      <c r="B140" s="6" t="e">
        <f>VLOOKUP(A140,#REF!,2,FALSE)</f>
        <v>#REF!</v>
      </c>
      <c r="C140" s="7" t="e">
        <f>VLOOKUP(A140,#REF!,3,FALSE)</f>
        <v>#REF!</v>
      </c>
      <c r="D140" s="8" t="e">
        <f>VLOOKUP(A140,#REF!,4,FALSE)</f>
        <v>#REF!</v>
      </c>
      <c r="E140" s="71" t="e">
        <f>VLOOKUP(A140,#REF!,5,FALSE)</f>
        <v>#REF!</v>
      </c>
      <c r="F140" s="71" t="e">
        <f>VLOOKUP(A140,#REF!,9,FALSE)</f>
        <v>#REF!</v>
      </c>
      <c r="G140" s="13" t="e">
        <f>VLOOKUP(A140,#REF!,6,FALSE)</f>
        <v>#REF!</v>
      </c>
      <c r="H140" s="8" t="e">
        <f>VLOOKUP(A140,#REF!,7,FALSE)</f>
        <v>#REF!</v>
      </c>
      <c r="I140" s="20" t="e">
        <f>VLOOKUP(A140,#REF!,8,FALSE)</f>
        <v>#REF!</v>
      </c>
      <c r="J140" s="37" t="str">
        <f>J132</f>
        <v>Доп.</v>
      </c>
      <c r="K140" s="25"/>
      <c r="L140" s="42"/>
      <c r="M140" s="38"/>
      <c r="N140" s="25"/>
      <c r="O140" s="25"/>
      <c r="P140" s="25"/>
    </row>
    <row r="141" spans="1:16" ht="30" hidden="1" customHeight="1">
      <c r="A141" s="8">
        <v>58</v>
      </c>
      <c r="B141" s="6" t="e">
        <f>VLOOKUP(A141,#REF!,2,FALSE)</f>
        <v>#REF!</v>
      </c>
      <c r="C141" s="7" t="e">
        <f>VLOOKUP(A141,#REF!,3,FALSE)</f>
        <v>#REF!</v>
      </c>
      <c r="D141" s="8" t="e">
        <f>VLOOKUP(A141,#REF!,4,FALSE)</f>
        <v>#REF!</v>
      </c>
      <c r="E141" s="71" t="e">
        <f>VLOOKUP(A141,#REF!,5,FALSE)</f>
        <v>#REF!</v>
      </c>
      <c r="F141" s="71" t="e">
        <f>VLOOKUP(A141,#REF!,9,FALSE)</f>
        <v>#REF!</v>
      </c>
      <c r="G141" s="13" t="e">
        <f>VLOOKUP(A141,#REF!,6,FALSE)</f>
        <v>#REF!</v>
      </c>
      <c r="H141" s="8" t="e">
        <f>VLOOKUP(A141,#REF!,7,FALSE)</f>
        <v>#REF!</v>
      </c>
      <c r="I141" s="20" t="e">
        <f>VLOOKUP(A141,#REF!,8,FALSE)</f>
        <v>#REF!</v>
      </c>
      <c r="J141" s="37" t="str">
        <f>J132</f>
        <v>Доп.</v>
      </c>
      <c r="K141" s="25"/>
      <c r="L141" s="42"/>
      <c r="M141" s="38"/>
      <c r="N141" s="25"/>
      <c r="O141" s="25"/>
      <c r="P141" s="25"/>
    </row>
    <row r="142" spans="1:16" ht="30" hidden="1" customHeight="1">
      <c r="A142" s="8">
        <v>59</v>
      </c>
      <c r="B142" s="6" t="e">
        <f>VLOOKUP(A142,#REF!,2,FALSE)</f>
        <v>#REF!</v>
      </c>
      <c r="C142" s="7" t="e">
        <f>VLOOKUP(A142,#REF!,3,FALSE)</f>
        <v>#REF!</v>
      </c>
      <c r="D142" s="8" t="e">
        <f>VLOOKUP(A142,#REF!,4,FALSE)</f>
        <v>#REF!</v>
      </c>
      <c r="E142" s="71" t="e">
        <f>VLOOKUP(A142,#REF!,5,FALSE)</f>
        <v>#REF!</v>
      </c>
      <c r="F142" s="71" t="e">
        <f>VLOOKUP(A142,#REF!,9,FALSE)</f>
        <v>#REF!</v>
      </c>
      <c r="G142" s="13" t="e">
        <f>VLOOKUP(A142,#REF!,6,FALSE)</f>
        <v>#REF!</v>
      </c>
      <c r="H142" s="8" t="e">
        <f>VLOOKUP(A142,#REF!,7,FALSE)</f>
        <v>#REF!</v>
      </c>
      <c r="I142" s="20" t="e">
        <f>VLOOKUP(A142,#REF!,8,FALSE)</f>
        <v>#REF!</v>
      </c>
      <c r="J142" s="37" t="str">
        <f>J132</f>
        <v>Доп.</v>
      </c>
      <c r="K142" s="25"/>
      <c r="L142" s="42"/>
      <c r="M142" s="38"/>
      <c r="N142" s="25"/>
      <c r="O142" s="25"/>
      <c r="P142" s="25"/>
    </row>
    <row r="143" spans="1:16" ht="30" hidden="1" customHeight="1">
      <c r="A143" s="8">
        <v>60</v>
      </c>
      <c r="B143" s="6" t="e">
        <f>VLOOKUP(A143,#REF!,2,FALSE)</f>
        <v>#REF!</v>
      </c>
      <c r="C143" s="7" t="e">
        <f>VLOOKUP(A143,#REF!,3,FALSE)</f>
        <v>#REF!</v>
      </c>
      <c r="D143" s="8" t="e">
        <f>VLOOKUP(A143,#REF!,4,FALSE)</f>
        <v>#REF!</v>
      </c>
      <c r="E143" s="71" t="e">
        <f>VLOOKUP(A143,#REF!,5,FALSE)</f>
        <v>#REF!</v>
      </c>
      <c r="F143" s="71" t="e">
        <f>VLOOKUP(A143,#REF!,9,FALSE)</f>
        <v>#REF!</v>
      </c>
      <c r="G143" s="13" t="e">
        <f>VLOOKUP(A143,#REF!,6,FALSE)</f>
        <v>#REF!</v>
      </c>
      <c r="H143" s="8" t="e">
        <f>VLOOKUP(A143,#REF!,7,FALSE)</f>
        <v>#REF!</v>
      </c>
      <c r="I143" s="20" t="e">
        <f>VLOOKUP(A143,#REF!,8,FALSE)</f>
        <v>#REF!</v>
      </c>
      <c r="J143" s="37" t="str">
        <f>J132</f>
        <v>Доп.</v>
      </c>
      <c r="K143" s="25"/>
      <c r="L143" s="42"/>
      <c r="M143" s="38"/>
      <c r="N143" s="25"/>
      <c r="O143" s="25"/>
      <c r="P143" s="25"/>
    </row>
    <row r="144" spans="1:16" ht="20.100000000000001" hidden="1" customHeight="1">
      <c r="A144" s="28"/>
      <c r="B144" s="65" t="s">
        <v>14</v>
      </c>
      <c r="C144" s="40"/>
      <c r="D144" s="119" t="s">
        <v>25</v>
      </c>
      <c r="E144" s="119"/>
      <c r="F144" s="119"/>
      <c r="G144" s="119"/>
      <c r="H144" s="41"/>
      <c r="I144" s="41" t="s">
        <v>25</v>
      </c>
      <c r="J144" s="30"/>
      <c r="K144" s="25"/>
      <c r="L144" s="42"/>
      <c r="M144" s="38"/>
      <c r="N144" s="25"/>
      <c r="O144" s="25"/>
      <c r="P144" s="25"/>
    </row>
    <row r="145" spans="1:16" s="9" customFormat="1" ht="15" hidden="1" customHeight="1">
      <c r="A145" s="43"/>
      <c r="B145" s="44"/>
      <c r="C145" s="45" t="s">
        <v>9</v>
      </c>
      <c r="D145" s="132" t="s">
        <v>10</v>
      </c>
      <c r="E145" s="132"/>
      <c r="F145" s="132"/>
      <c r="G145" s="132"/>
      <c r="H145" s="132"/>
      <c r="I145" s="45" t="s">
        <v>28</v>
      </c>
      <c r="J145" s="46"/>
      <c r="K145" s="47"/>
      <c r="L145" s="42"/>
      <c r="M145" s="48"/>
      <c r="N145" s="47"/>
      <c r="O145" s="47"/>
      <c r="P145" s="47"/>
    </row>
    <row r="146" spans="1:16" ht="15" hidden="1" customHeight="1">
      <c r="A146" s="28"/>
      <c r="B146" s="49" t="str">
        <f>B117</f>
        <v>Врач</v>
      </c>
      <c r="C146" s="50"/>
      <c r="D146" s="135"/>
      <c r="E146" s="135"/>
      <c r="F146" s="135"/>
      <c r="G146" s="135"/>
      <c r="H146" s="51" t="s">
        <v>25</v>
      </c>
      <c r="I146" s="52" t="str">
        <f>I117</f>
        <v>ФИО</v>
      </c>
      <c r="J146" s="53"/>
      <c r="K146" s="25"/>
      <c r="L146" s="42"/>
      <c r="M146" s="38"/>
      <c r="N146" s="25"/>
      <c r="O146" s="25"/>
      <c r="P146" s="25"/>
    </row>
    <row r="147" spans="1:16" ht="15" hidden="1" customHeight="1">
      <c r="A147" s="28"/>
      <c r="B147" s="49"/>
      <c r="C147" s="50"/>
      <c r="D147" s="143" t="s">
        <v>12</v>
      </c>
      <c r="E147" s="143"/>
      <c r="F147" s="143"/>
      <c r="G147" s="143"/>
      <c r="H147" s="45"/>
      <c r="I147" s="52"/>
      <c r="J147" s="53"/>
      <c r="K147" s="25"/>
      <c r="L147" s="42"/>
      <c r="M147" s="38"/>
      <c r="N147" s="25"/>
      <c r="O147" s="25"/>
      <c r="P147" s="25"/>
    </row>
    <row r="148" spans="1:16" ht="15" hidden="1" customHeight="1">
      <c r="A148" s="28"/>
      <c r="B148" s="54" t="str">
        <f>B119</f>
        <v>Начальник Департамента</v>
      </c>
      <c r="C148" s="50"/>
      <c r="D148" s="135"/>
      <c r="E148" s="135"/>
      <c r="F148" s="135"/>
      <c r="G148" s="135"/>
      <c r="H148" s="51" t="s">
        <v>25</v>
      </c>
      <c r="I148" s="52" t="str">
        <f>I119</f>
        <v>ФИО</v>
      </c>
      <c r="J148" s="53"/>
      <c r="K148" s="25"/>
      <c r="L148" s="42"/>
      <c r="M148" s="38"/>
      <c r="N148" s="25"/>
      <c r="O148" s="25"/>
      <c r="P148" s="25"/>
    </row>
    <row r="149" spans="1:16" ht="15" hidden="1" customHeight="1">
      <c r="A149" s="28"/>
      <c r="B149" s="49"/>
      <c r="C149" s="50"/>
      <c r="D149" s="143" t="s">
        <v>12</v>
      </c>
      <c r="E149" s="143"/>
      <c r="F149" s="143"/>
      <c r="G149" s="143"/>
      <c r="H149" s="45"/>
      <c r="I149" s="52"/>
      <c r="J149" s="53"/>
      <c r="K149" s="25"/>
      <c r="L149" s="42"/>
      <c r="M149" s="38"/>
      <c r="N149" s="25"/>
      <c r="O149" s="25"/>
      <c r="P149" s="25"/>
    </row>
    <row r="150" spans="1:16" ht="15" hidden="1" customHeight="1">
      <c r="A150" s="28"/>
      <c r="B150" s="49" t="s">
        <v>11</v>
      </c>
      <c r="C150" s="50"/>
      <c r="D150" s="135"/>
      <c r="E150" s="135"/>
      <c r="F150" s="135"/>
      <c r="G150" s="135"/>
      <c r="H150" s="51" t="s">
        <v>25</v>
      </c>
      <c r="I150" s="52" t="str">
        <f>I121</f>
        <v>ФИО</v>
      </c>
      <c r="J150" s="53"/>
      <c r="K150" s="25"/>
      <c r="L150" s="42"/>
      <c r="M150" s="38"/>
      <c r="N150" s="25"/>
      <c r="O150" s="25"/>
      <c r="P150" s="25"/>
    </row>
    <row r="151" spans="1:16" ht="15" hidden="1" customHeight="1">
      <c r="A151" s="28"/>
      <c r="B151" s="55"/>
      <c r="C151" s="50"/>
      <c r="D151" s="143" t="s">
        <v>13</v>
      </c>
      <c r="E151" s="143"/>
      <c r="F151" s="143"/>
      <c r="G151" s="143"/>
      <c r="H151" s="45"/>
      <c r="I151" s="45"/>
      <c r="J151" s="56" t="s">
        <v>24</v>
      </c>
      <c r="K151" s="25"/>
      <c r="L151" s="42"/>
      <c r="M151" s="38"/>
      <c r="N151" s="25"/>
      <c r="O151" s="25"/>
      <c r="P151" s="25"/>
    </row>
    <row r="152" spans="1:16" hidden="1">
      <c r="A152" s="57"/>
      <c r="B152" s="58"/>
      <c r="C152" s="58"/>
      <c r="D152" s="58"/>
      <c r="E152" s="58"/>
      <c r="F152" s="58"/>
      <c r="G152" s="58"/>
      <c r="H152" s="58"/>
      <c r="I152" s="133" t="s">
        <v>43</v>
      </c>
      <c r="J152" s="134"/>
      <c r="K152" s="25"/>
      <c r="L152" s="42"/>
      <c r="M152" s="38"/>
      <c r="N152" s="25"/>
      <c r="O152" s="25"/>
      <c r="P152" s="25"/>
    </row>
    <row r="153" spans="1:16" hidden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42"/>
      <c r="M153" s="38"/>
      <c r="N153" s="25"/>
      <c r="O153" s="25"/>
      <c r="P153" s="25"/>
    </row>
    <row r="154" spans="1:16" hidden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42"/>
      <c r="M154" s="38"/>
      <c r="N154" s="25"/>
      <c r="O154" s="25"/>
      <c r="P154" s="25"/>
    </row>
    <row r="155" spans="1:16" hidden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42"/>
      <c r="M155" s="38"/>
      <c r="N155" s="25"/>
      <c r="O155" s="25"/>
      <c r="P155" s="25"/>
    </row>
    <row r="156" spans="1:16" hidden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42"/>
      <c r="M156" s="38"/>
      <c r="N156" s="25"/>
      <c r="O156" s="25"/>
      <c r="P156" s="25"/>
    </row>
    <row r="157" spans="1:16" hidden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42"/>
      <c r="M157" s="38"/>
      <c r="N157" s="25"/>
      <c r="O157" s="25"/>
      <c r="P157" s="25"/>
    </row>
    <row r="158" spans="1:16" hidden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42"/>
      <c r="M158" s="38"/>
      <c r="N158" s="25"/>
      <c r="O158" s="25"/>
      <c r="P158" s="25"/>
    </row>
    <row r="159" spans="1:16" hidden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42"/>
      <c r="M159" s="38"/>
      <c r="N159" s="25"/>
      <c r="O159" s="25"/>
      <c r="P159" s="25"/>
    </row>
    <row r="160" spans="1:16" hidden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42"/>
      <c r="M160" s="38"/>
      <c r="N160" s="25"/>
      <c r="O160" s="25"/>
      <c r="P160" s="25"/>
    </row>
    <row r="161" spans="1:16" hidden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42"/>
      <c r="M161" s="38"/>
      <c r="N161" s="25"/>
      <c r="O161" s="25"/>
      <c r="P161" s="25"/>
    </row>
    <row r="162" spans="1:16" hidden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42"/>
      <c r="M162" s="38"/>
      <c r="N162" s="25"/>
      <c r="O162" s="25"/>
      <c r="P162" s="25"/>
    </row>
    <row r="163" spans="1:16" hidden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42"/>
      <c r="M163" s="38"/>
      <c r="N163" s="25"/>
      <c r="O163" s="25"/>
      <c r="P163" s="25"/>
    </row>
    <row r="164" spans="1:16" hidden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42"/>
      <c r="M164" s="38"/>
      <c r="N164" s="25"/>
      <c r="O164" s="25"/>
      <c r="P164" s="25"/>
    </row>
    <row r="165" spans="1:16" hidden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42"/>
      <c r="M165" s="38"/>
      <c r="N165" s="25"/>
      <c r="O165" s="25"/>
      <c r="P165" s="25"/>
    </row>
    <row r="166" spans="1:16" hidden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42"/>
      <c r="M166" s="38"/>
      <c r="N166" s="25"/>
      <c r="O166" s="25"/>
      <c r="P166" s="25"/>
    </row>
    <row r="167" spans="1:16" hidden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42"/>
      <c r="M167" s="38"/>
      <c r="N167" s="25"/>
      <c r="O167" s="25"/>
      <c r="P167" s="25"/>
    </row>
    <row r="168" spans="1:16" hidden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42"/>
      <c r="M168" s="38"/>
      <c r="N168" s="25"/>
      <c r="O168" s="25"/>
      <c r="P168" s="25"/>
    </row>
    <row r="169" spans="1:16" hidden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42"/>
      <c r="M169" s="38"/>
      <c r="N169" s="25"/>
      <c r="O169" s="25"/>
      <c r="P169" s="25"/>
    </row>
    <row r="170" spans="1:16" hidden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42"/>
      <c r="M170" s="38"/>
      <c r="N170" s="25"/>
      <c r="O170" s="25"/>
      <c r="P170" s="25"/>
    </row>
    <row r="171" spans="1:16" hidden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42"/>
      <c r="M171" s="38"/>
      <c r="N171" s="25"/>
      <c r="O171" s="25"/>
      <c r="P171" s="25"/>
    </row>
    <row r="172" spans="1:16" hidden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42"/>
      <c r="M172" s="38"/>
      <c r="N172" s="25"/>
      <c r="O172" s="25"/>
      <c r="P172" s="25"/>
    </row>
    <row r="173" spans="1:16" hidden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42"/>
      <c r="M173" s="38"/>
      <c r="N173" s="25"/>
      <c r="O173" s="25"/>
      <c r="P173" s="25"/>
    </row>
    <row r="174" spans="1:16" hidden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42"/>
      <c r="M174" s="38"/>
      <c r="N174" s="25"/>
      <c r="O174" s="25"/>
      <c r="P174" s="25"/>
    </row>
    <row r="175" spans="1:16" hidden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42"/>
      <c r="M175" s="38"/>
      <c r="N175" s="25"/>
      <c r="O175" s="25"/>
      <c r="P175" s="25"/>
    </row>
    <row r="176" spans="1:16" hidden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42"/>
      <c r="M176" s="38"/>
      <c r="N176" s="25"/>
      <c r="O176" s="25"/>
      <c r="P176" s="25"/>
    </row>
    <row r="177" spans="1:16" hidden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42"/>
      <c r="M177" s="38"/>
      <c r="N177" s="25"/>
      <c r="O177" s="25"/>
      <c r="P177" s="25"/>
    </row>
    <row r="178" spans="1:16" hidden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42"/>
      <c r="M178" s="38"/>
      <c r="N178" s="25"/>
      <c r="O178" s="25"/>
      <c r="P178" s="25"/>
    </row>
    <row r="179" spans="1:16" hidden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42"/>
      <c r="M179" s="38"/>
      <c r="N179" s="25"/>
      <c r="O179" s="25"/>
      <c r="P179" s="25"/>
    </row>
    <row r="180" spans="1:16" hidden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42"/>
      <c r="M180" s="38"/>
      <c r="N180" s="25"/>
      <c r="O180" s="25"/>
      <c r="P180" s="25"/>
    </row>
    <row r="181" spans="1:16" hidden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42"/>
      <c r="M181" s="38"/>
      <c r="N181" s="25"/>
      <c r="O181" s="25"/>
      <c r="P181" s="25"/>
    </row>
    <row r="182" spans="1:16" hidden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42"/>
      <c r="M182" s="38"/>
      <c r="N182" s="25"/>
      <c r="O182" s="25"/>
      <c r="P182" s="25"/>
    </row>
    <row r="183" spans="1:16" hidden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42"/>
      <c r="M183" s="38"/>
      <c r="N183" s="25"/>
      <c r="O183" s="25"/>
      <c r="P183" s="25"/>
    </row>
    <row r="184" spans="1:16" hidden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42"/>
      <c r="M184" s="38"/>
      <c r="N184" s="25"/>
      <c r="O184" s="25"/>
      <c r="P184" s="25"/>
    </row>
    <row r="185" spans="1:16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42"/>
      <c r="M185" s="38"/>
      <c r="N185" s="25"/>
      <c r="O185" s="25"/>
      <c r="P185" s="25"/>
    </row>
    <row r="186" spans="1:16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42"/>
      <c r="M186" s="38"/>
      <c r="N186" s="25"/>
      <c r="O186" s="25"/>
      <c r="P186" s="25"/>
    </row>
    <row r="187" spans="1:16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42"/>
      <c r="M187" s="38"/>
      <c r="N187" s="25"/>
      <c r="O187" s="25"/>
      <c r="P187" s="25"/>
    </row>
    <row r="188" spans="1:16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42"/>
      <c r="M188" s="38"/>
      <c r="N188" s="25"/>
      <c r="O188" s="25"/>
      <c r="P188" s="25"/>
    </row>
    <row r="189" spans="1:16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42"/>
      <c r="M189" s="38"/>
      <c r="N189" s="25"/>
      <c r="O189" s="25"/>
      <c r="P189" s="25"/>
    </row>
    <row r="190" spans="1:16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42"/>
      <c r="M190" s="38"/>
      <c r="N190" s="25"/>
      <c r="O190" s="25"/>
      <c r="P190" s="25"/>
    </row>
    <row r="191" spans="1:16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42"/>
      <c r="M191" s="38"/>
      <c r="N191" s="25"/>
      <c r="O191" s="25"/>
      <c r="P191" s="25"/>
    </row>
    <row r="192" spans="1:16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42"/>
      <c r="M192" s="38"/>
      <c r="N192" s="25"/>
      <c r="O192" s="25"/>
      <c r="P192" s="25"/>
    </row>
    <row r="193" spans="1:16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42"/>
      <c r="M193" s="38"/>
      <c r="N193" s="25"/>
      <c r="O193" s="25"/>
      <c r="P193" s="25"/>
    </row>
    <row r="194" spans="1:16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42"/>
      <c r="M194" s="38"/>
      <c r="N194" s="25"/>
      <c r="O194" s="25"/>
      <c r="P194" s="25"/>
    </row>
    <row r="195" spans="1:16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42"/>
      <c r="M195" s="38"/>
      <c r="N195" s="25"/>
      <c r="O195" s="25"/>
      <c r="P195" s="25"/>
    </row>
    <row r="196" spans="1:16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42"/>
      <c r="M196" s="38"/>
      <c r="N196" s="25"/>
      <c r="O196" s="25"/>
      <c r="P196" s="25"/>
    </row>
    <row r="197" spans="1:16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42"/>
      <c r="M197" s="38"/>
      <c r="N197" s="25"/>
      <c r="O197" s="25"/>
      <c r="P197" s="25"/>
    </row>
    <row r="198" spans="1:16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42"/>
      <c r="M198" s="38"/>
      <c r="N198" s="25"/>
      <c r="O198" s="25"/>
      <c r="P198" s="25"/>
    </row>
    <row r="199" spans="1:16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42"/>
      <c r="M199" s="38"/>
      <c r="N199" s="25"/>
      <c r="O199" s="25"/>
      <c r="P199" s="25"/>
    </row>
    <row r="200" spans="1:16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42"/>
      <c r="M200" s="38"/>
      <c r="N200" s="25"/>
      <c r="O200" s="25"/>
      <c r="P200" s="25"/>
    </row>
    <row r="201" spans="1:16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42"/>
      <c r="M201" s="38"/>
      <c r="N201" s="25"/>
      <c r="O201" s="25"/>
      <c r="P201" s="25"/>
    </row>
    <row r="202" spans="1:16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42"/>
      <c r="M202" s="38"/>
      <c r="N202" s="25"/>
      <c r="O202" s="25"/>
      <c r="P202" s="25"/>
    </row>
    <row r="203" spans="1:16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42"/>
      <c r="M203" s="38"/>
      <c r="N203" s="25"/>
      <c r="O203" s="25"/>
      <c r="P203" s="25"/>
    </row>
    <row r="204" spans="1:16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42"/>
      <c r="M204" s="38"/>
      <c r="N204" s="25"/>
      <c r="O204" s="25"/>
      <c r="P204" s="25"/>
    </row>
    <row r="205" spans="1:16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42"/>
      <c r="M205" s="38"/>
      <c r="N205" s="25"/>
      <c r="O205" s="25"/>
      <c r="P205" s="25"/>
    </row>
    <row r="206" spans="1:16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42"/>
      <c r="M206" s="38"/>
      <c r="N206" s="25"/>
      <c r="O206" s="25"/>
      <c r="P206" s="25"/>
    </row>
    <row r="207" spans="1:16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42"/>
      <c r="M207" s="38"/>
      <c r="N207" s="25"/>
      <c r="O207" s="25"/>
      <c r="P207" s="25"/>
    </row>
    <row r="208" spans="1:16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42"/>
      <c r="M208" s="38"/>
      <c r="N208" s="25"/>
      <c r="O208" s="25"/>
      <c r="P208" s="25"/>
    </row>
    <row r="209" spans="1:16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42"/>
      <c r="M209" s="38"/>
      <c r="N209" s="25"/>
      <c r="O209" s="25"/>
      <c r="P209" s="25"/>
    </row>
    <row r="210" spans="1:16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42"/>
      <c r="M210" s="38"/>
      <c r="N210" s="25"/>
      <c r="O210" s="25"/>
      <c r="P210" s="25"/>
    </row>
    <row r="211" spans="1:16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42"/>
      <c r="M211" s="38"/>
      <c r="N211" s="25"/>
      <c r="O211" s="25"/>
      <c r="P211" s="25"/>
    </row>
    <row r="212" spans="1:16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42"/>
      <c r="M212" s="38"/>
      <c r="N212" s="25"/>
      <c r="O212" s="25"/>
      <c r="P212" s="25"/>
    </row>
    <row r="213" spans="1:16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42"/>
      <c r="M213" s="38"/>
      <c r="N213" s="25"/>
      <c r="O213" s="25"/>
      <c r="P213" s="25"/>
    </row>
    <row r="214" spans="1:16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42"/>
      <c r="M214" s="38"/>
      <c r="N214" s="25"/>
      <c r="O214" s="25"/>
      <c r="P214" s="25"/>
    </row>
    <row r="215" spans="1:16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42"/>
      <c r="M215" s="38"/>
      <c r="N215" s="25"/>
      <c r="O215" s="25"/>
      <c r="P215" s="25"/>
    </row>
    <row r="216" spans="1:16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42"/>
      <c r="M216" s="38"/>
      <c r="N216" s="25"/>
      <c r="O216" s="25"/>
      <c r="P216" s="25"/>
    </row>
    <row r="217" spans="1:16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42"/>
      <c r="M217" s="38"/>
      <c r="N217" s="25"/>
      <c r="O217" s="25"/>
      <c r="P217" s="25"/>
    </row>
    <row r="218" spans="1:16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42"/>
      <c r="M218" s="38"/>
      <c r="N218" s="25"/>
      <c r="O218" s="25"/>
      <c r="P218" s="25"/>
    </row>
    <row r="219" spans="1:16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42"/>
      <c r="M219" s="38"/>
      <c r="N219" s="25"/>
      <c r="O219" s="25"/>
      <c r="P219" s="25"/>
    </row>
    <row r="220" spans="1:16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42"/>
      <c r="M220" s="38"/>
      <c r="N220" s="25"/>
      <c r="O220" s="25"/>
      <c r="P220" s="25"/>
    </row>
    <row r="221" spans="1:16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42"/>
      <c r="M221" s="38"/>
      <c r="N221" s="25"/>
      <c r="O221" s="25"/>
      <c r="P221" s="25"/>
    </row>
    <row r="222" spans="1:16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42"/>
      <c r="M222" s="38"/>
      <c r="N222" s="25"/>
      <c r="O222" s="25"/>
      <c r="P222" s="25"/>
    </row>
    <row r="223" spans="1:16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42"/>
      <c r="M223" s="38"/>
      <c r="N223" s="25"/>
      <c r="O223" s="25"/>
      <c r="P223" s="25"/>
    </row>
    <row r="224" spans="1:16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42"/>
      <c r="M224" s="38"/>
      <c r="N224" s="25"/>
      <c r="O224" s="25"/>
      <c r="P224" s="25"/>
    </row>
    <row r="225" spans="1:16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42"/>
      <c r="M225" s="38"/>
      <c r="N225" s="25"/>
      <c r="O225" s="25"/>
      <c r="P225" s="25"/>
    </row>
    <row r="226" spans="1:16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42"/>
      <c r="M226" s="38"/>
      <c r="N226" s="25"/>
      <c r="O226" s="25"/>
      <c r="P226" s="25"/>
    </row>
    <row r="227" spans="1:16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42"/>
      <c r="M227" s="38"/>
      <c r="N227" s="25"/>
      <c r="O227" s="25"/>
      <c r="P227" s="25"/>
    </row>
    <row r="228" spans="1:16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42"/>
      <c r="M228" s="38"/>
      <c r="N228" s="25"/>
      <c r="O228" s="25"/>
      <c r="P228" s="25"/>
    </row>
    <row r="229" spans="1:16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42"/>
      <c r="M229" s="38"/>
      <c r="N229" s="25"/>
      <c r="O229" s="25"/>
      <c r="P229" s="25"/>
    </row>
    <row r="230" spans="1:16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42"/>
      <c r="M230" s="38"/>
      <c r="N230" s="25"/>
      <c r="O230" s="25"/>
      <c r="P230" s="25"/>
    </row>
    <row r="231" spans="1:16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42"/>
      <c r="M231" s="38"/>
      <c r="N231" s="25"/>
      <c r="O231" s="25"/>
      <c r="P231" s="25"/>
    </row>
    <row r="232" spans="1:16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42"/>
      <c r="M232" s="38"/>
      <c r="N232" s="25"/>
      <c r="O232" s="25"/>
      <c r="P232" s="25"/>
    </row>
    <row r="233" spans="1:16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42"/>
      <c r="M233" s="38"/>
      <c r="N233" s="25"/>
      <c r="O233" s="25"/>
      <c r="P233" s="25"/>
    </row>
    <row r="234" spans="1:16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42"/>
      <c r="M234" s="38"/>
      <c r="N234" s="25"/>
      <c r="O234" s="25"/>
      <c r="P234" s="25"/>
    </row>
    <row r="235" spans="1:16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42"/>
      <c r="M235" s="38"/>
      <c r="N235" s="25"/>
      <c r="O235" s="25"/>
      <c r="P235" s="25"/>
    </row>
    <row r="236" spans="1:16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42"/>
      <c r="M236" s="38"/>
      <c r="N236" s="25"/>
      <c r="O236" s="25"/>
      <c r="P236" s="25"/>
    </row>
    <row r="237" spans="1:16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42"/>
      <c r="M237" s="38"/>
      <c r="N237" s="25"/>
      <c r="O237" s="25"/>
      <c r="P237" s="25"/>
    </row>
    <row r="238" spans="1:16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42"/>
      <c r="M238" s="38"/>
      <c r="N238" s="25"/>
      <c r="O238" s="25"/>
      <c r="P238" s="25"/>
    </row>
    <row r="239" spans="1:16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42"/>
      <c r="M239" s="38"/>
      <c r="N239" s="25"/>
      <c r="O239" s="25"/>
      <c r="P239" s="25"/>
    </row>
    <row r="240" spans="1:16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42"/>
      <c r="M240" s="38"/>
      <c r="N240" s="25"/>
      <c r="O240" s="25"/>
      <c r="P240" s="25"/>
    </row>
    <row r="241" spans="1:16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42"/>
      <c r="M241" s="38"/>
      <c r="N241" s="25"/>
      <c r="O241" s="25"/>
      <c r="P241" s="25"/>
    </row>
    <row r="242" spans="1:16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42"/>
      <c r="M242" s="38"/>
      <c r="N242" s="25"/>
      <c r="O242" s="25"/>
      <c r="P242" s="25"/>
    </row>
    <row r="243" spans="1:16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42"/>
      <c r="M243" s="38"/>
      <c r="N243" s="25"/>
      <c r="O243" s="25"/>
      <c r="P243" s="25"/>
    </row>
    <row r="244" spans="1:16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42"/>
      <c r="M244" s="38"/>
      <c r="N244" s="25"/>
      <c r="O244" s="25"/>
      <c r="P244" s="25"/>
    </row>
    <row r="245" spans="1:16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42"/>
      <c r="M245" s="38"/>
      <c r="N245" s="25"/>
      <c r="O245" s="25"/>
      <c r="P245" s="25"/>
    </row>
    <row r="246" spans="1:16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42"/>
      <c r="M246" s="38"/>
      <c r="N246" s="25"/>
      <c r="O246" s="25"/>
      <c r="P246" s="25"/>
    </row>
    <row r="247" spans="1:16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42"/>
      <c r="M247" s="38"/>
      <c r="N247" s="25"/>
      <c r="O247" s="25"/>
      <c r="P247" s="25"/>
    </row>
    <row r="248" spans="1:16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42"/>
      <c r="M248" s="38"/>
      <c r="N248" s="25"/>
      <c r="O248" s="25"/>
      <c r="P248" s="25"/>
    </row>
    <row r="249" spans="1:16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42"/>
      <c r="M249" s="38"/>
      <c r="N249" s="25"/>
      <c r="O249" s="25"/>
      <c r="P249" s="25"/>
    </row>
    <row r="250" spans="1:16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42"/>
      <c r="M250" s="38"/>
      <c r="N250" s="25"/>
      <c r="O250" s="25"/>
      <c r="P250" s="25"/>
    </row>
    <row r="251" spans="1:16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42"/>
      <c r="M251" s="38"/>
      <c r="N251" s="25"/>
      <c r="O251" s="25"/>
      <c r="P251" s="25"/>
    </row>
    <row r="252" spans="1:16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42"/>
      <c r="M252" s="38"/>
      <c r="N252" s="25"/>
      <c r="O252" s="25"/>
      <c r="P252" s="25"/>
    </row>
    <row r="253" spans="1:16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42"/>
      <c r="M253" s="38"/>
      <c r="N253" s="25"/>
      <c r="O253" s="25"/>
      <c r="P253" s="25"/>
    </row>
    <row r="254" spans="1:16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42"/>
      <c r="M254" s="38"/>
      <c r="N254" s="25"/>
      <c r="O254" s="25"/>
      <c r="P254" s="25"/>
    </row>
    <row r="255" spans="1:16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42"/>
      <c r="M255" s="38"/>
      <c r="N255" s="25"/>
      <c r="O255" s="25"/>
      <c r="P255" s="25"/>
    </row>
    <row r="256" spans="1:16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42"/>
      <c r="M256" s="38"/>
      <c r="N256" s="25"/>
      <c r="O256" s="25"/>
      <c r="P256" s="25"/>
    </row>
    <row r="257" spans="1:16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42"/>
      <c r="M257" s="38"/>
      <c r="N257" s="25"/>
      <c r="O257" s="25"/>
      <c r="P257" s="25"/>
    </row>
    <row r="258" spans="1:16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42"/>
      <c r="M258" s="38"/>
      <c r="N258" s="25"/>
      <c r="O258" s="25"/>
      <c r="P258" s="25"/>
    </row>
    <row r="259" spans="1:16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42"/>
      <c r="M259" s="38"/>
      <c r="N259" s="25"/>
      <c r="O259" s="25"/>
      <c r="P259" s="25"/>
    </row>
    <row r="260" spans="1:16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42"/>
      <c r="M260" s="38"/>
      <c r="N260" s="25"/>
      <c r="O260" s="25"/>
      <c r="P260" s="25"/>
    </row>
    <row r="261" spans="1:16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42"/>
      <c r="M261" s="38"/>
      <c r="N261" s="25"/>
      <c r="O261" s="25"/>
      <c r="P261" s="25"/>
    </row>
    <row r="262" spans="1:16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42"/>
      <c r="M262" s="38"/>
      <c r="N262" s="25"/>
      <c r="O262" s="25"/>
      <c r="P262" s="25"/>
    </row>
    <row r="263" spans="1:16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42"/>
      <c r="M263" s="38"/>
      <c r="N263" s="25"/>
      <c r="O263" s="25"/>
      <c r="P263" s="25"/>
    </row>
    <row r="264" spans="1:16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42"/>
      <c r="M264" s="38"/>
      <c r="N264" s="25"/>
      <c r="O264" s="25"/>
      <c r="P264" s="25"/>
    </row>
    <row r="265" spans="1:16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42"/>
      <c r="M265" s="38"/>
      <c r="N265" s="25"/>
      <c r="O265" s="25"/>
      <c r="P265" s="25"/>
    </row>
    <row r="266" spans="1:16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42"/>
      <c r="M266" s="38"/>
      <c r="N266" s="25"/>
      <c r="O266" s="25"/>
      <c r="P266" s="25"/>
    </row>
    <row r="267" spans="1:16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42"/>
      <c r="M267" s="38"/>
      <c r="N267" s="25"/>
      <c r="O267" s="25"/>
      <c r="P267" s="25"/>
    </row>
    <row r="268" spans="1:16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42"/>
      <c r="M268" s="38"/>
      <c r="N268" s="25"/>
      <c r="O268" s="25"/>
      <c r="P268" s="25"/>
    </row>
    <row r="269" spans="1:16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42"/>
      <c r="M269" s="38"/>
      <c r="N269" s="25"/>
      <c r="O269" s="25"/>
      <c r="P269" s="25"/>
    </row>
    <row r="270" spans="1:16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42"/>
      <c r="M270" s="38"/>
      <c r="N270" s="25"/>
      <c r="O270" s="25"/>
      <c r="P270" s="25"/>
    </row>
    <row r="271" spans="1:16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42"/>
      <c r="M271" s="38"/>
      <c r="N271" s="25"/>
      <c r="O271" s="25"/>
      <c r="P271" s="25"/>
    </row>
    <row r="272" spans="1:16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42"/>
      <c r="M272" s="38"/>
      <c r="N272" s="25"/>
      <c r="O272" s="25"/>
      <c r="P272" s="25"/>
    </row>
    <row r="273" spans="1:16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42"/>
      <c r="M273" s="38"/>
      <c r="N273" s="25"/>
      <c r="O273" s="25"/>
      <c r="P273" s="25"/>
    </row>
    <row r="274" spans="1:16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42"/>
      <c r="M274" s="38"/>
      <c r="N274" s="25"/>
      <c r="O274" s="25"/>
      <c r="P274" s="25"/>
    </row>
    <row r="275" spans="1:16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42"/>
      <c r="M275" s="38"/>
      <c r="N275" s="25"/>
      <c r="O275" s="25"/>
      <c r="P275" s="25"/>
    </row>
    <row r="276" spans="1:16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42"/>
      <c r="M276" s="38"/>
      <c r="N276" s="25"/>
      <c r="O276" s="25"/>
      <c r="P276" s="25"/>
    </row>
    <row r="277" spans="1:16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42"/>
      <c r="M277" s="38"/>
      <c r="N277" s="25"/>
      <c r="O277" s="25"/>
      <c r="P277" s="25"/>
    </row>
    <row r="278" spans="1:16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42"/>
      <c r="M278" s="38"/>
      <c r="N278" s="25"/>
      <c r="O278" s="25"/>
      <c r="P278" s="25"/>
    </row>
    <row r="279" spans="1:16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42"/>
      <c r="M279" s="38"/>
      <c r="N279" s="25"/>
      <c r="O279" s="25"/>
      <c r="P279" s="25"/>
    </row>
    <row r="280" spans="1:16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42"/>
      <c r="M280" s="38"/>
      <c r="N280" s="25"/>
      <c r="O280" s="25"/>
      <c r="P280" s="25"/>
    </row>
    <row r="281" spans="1:16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42"/>
      <c r="M281" s="38"/>
      <c r="N281" s="25"/>
      <c r="O281" s="25"/>
      <c r="P281" s="25"/>
    </row>
    <row r="282" spans="1:16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42"/>
      <c r="M282" s="38"/>
      <c r="N282" s="25"/>
      <c r="O282" s="25"/>
      <c r="P282" s="25"/>
    </row>
    <row r="283" spans="1:16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42"/>
      <c r="M283" s="38"/>
      <c r="N283" s="25"/>
      <c r="O283" s="25"/>
      <c r="P283" s="25"/>
    </row>
    <row r="284" spans="1:16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42"/>
      <c r="M284" s="38"/>
      <c r="N284" s="25"/>
      <c r="O284" s="25"/>
      <c r="P284" s="25"/>
    </row>
    <row r="285" spans="1:16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42"/>
      <c r="M285" s="38"/>
      <c r="N285" s="25"/>
      <c r="O285" s="25"/>
      <c r="P285" s="25"/>
    </row>
    <row r="286" spans="1:16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42"/>
      <c r="M286" s="38"/>
      <c r="N286" s="25"/>
      <c r="O286" s="25"/>
      <c r="P286" s="25"/>
    </row>
    <row r="287" spans="1:16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42"/>
      <c r="M287" s="38"/>
      <c r="N287" s="25"/>
      <c r="O287" s="25"/>
      <c r="P287" s="25"/>
    </row>
    <row r="288" spans="1:16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42"/>
      <c r="M288" s="38"/>
      <c r="N288" s="25"/>
      <c r="O288" s="25"/>
      <c r="P288" s="25"/>
    </row>
    <row r="289" spans="1:16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42"/>
      <c r="M289" s="38"/>
      <c r="N289" s="25"/>
      <c r="O289" s="25"/>
      <c r="P289" s="25"/>
    </row>
    <row r="290" spans="1:16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42"/>
      <c r="M290" s="38"/>
      <c r="N290" s="25"/>
      <c r="O290" s="25"/>
      <c r="P290" s="25"/>
    </row>
    <row r="291" spans="1:16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42"/>
      <c r="M291" s="38"/>
      <c r="N291" s="25"/>
      <c r="O291" s="25"/>
      <c r="P291" s="25"/>
    </row>
    <row r="292" spans="1:16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42"/>
      <c r="M292" s="38"/>
      <c r="N292" s="25"/>
      <c r="O292" s="25"/>
      <c r="P292" s="25"/>
    </row>
    <row r="293" spans="1:16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42"/>
      <c r="M293" s="38"/>
      <c r="N293" s="25"/>
      <c r="O293" s="25"/>
      <c r="P293" s="25"/>
    </row>
    <row r="294" spans="1:16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42"/>
      <c r="M294" s="38"/>
      <c r="N294" s="25"/>
      <c r="O294" s="25"/>
      <c r="P294" s="25"/>
    </row>
    <row r="295" spans="1:16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42"/>
      <c r="M295" s="38"/>
      <c r="N295" s="25"/>
      <c r="O295" s="25"/>
      <c r="P295" s="25"/>
    </row>
    <row r="296" spans="1:16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42"/>
      <c r="M296" s="38"/>
      <c r="N296" s="25"/>
      <c r="O296" s="25"/>
      <c r="P296" s="25"/>
    </row>
    <row r="297" spans="1:16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42"/>
      <c r="M297" s="38"/>
      <c r="N297" s="25"/>
      <c r="O297" s="25"/>
      <c r="P297" s="25"/>
    </row>
    <row r="298" spans="1:16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42"/>
      <c r="M298" s="38"/>
      <c r="N298" s="25"/>
      <c r="O298" s="25"/>
      <c r="P298" s="25"/>
    </row>
    <row r="299" spans="1:16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42"/>
      <c r="M299" s="38"/>
      <c r="N299" s="25"/>
      <c r="O299" s="25"/>
      <c r="P299" s="25"/>
    </row>
    <row r="300" spans="1:16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42"/>
      <c r="M300" s="38"/>
      <c r="N300" s="25"/>
      <c r="O300" s="25"/>
      <c r="P300" s="25"/>
    </row>
    <row r="301" spans="1:16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42"/>
      <c r="M301" s="38"/>
      <c r="N301" s="25"/>
      <c r="O301" s="25"/>
      <c r="P301" s="25"/>
    </row>
    <row r="302" spans="1:16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42"/>
      <c r="M302" s="38"/>
      <c r="N302" s="25"/>
      <c r="O302" s="25"/>
      <c r="P302" s="25"/>
    </row>
    <row r="303" spans="1:16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42"/>
      <c r="M303" s="38"/>
      <c r="N303" s="25"/>
      <c r="O303" s="25"/>
      <c r="P303" s="25"/>
    </row>
    <row r="304" spans="1:16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42"/>
      <c r="M304" s="38"/>
      <c r="N304" s="25"/>
      <c r="O304" s="25"/>
      <c r="P304" s="25"/>
    </row>
    <row r="305" spans="1:16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42"/>
      <c r="M305" s="38"/>
      <c r="N305" s="25"/>
      <c r="O305" s="25"/>
      <c r="P305" s="25"/>
    </row>
    <row r="306" spans="1:16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42"/>
      <c r="M306" s="38"/>
      <c r="N306" s="25"/>
      <c r="O306" s="25"/>
      <c r="P306" s="25"/>
    </row>
    <row r="307" spans="1:16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42"/>
      <c r="M307" s="38"/>
      <c r="N307" s="25"/>
      <c r="O307" s="25"/>
      <c r="P307" s="25"/>
    </row>
    <row r="308" spans="1:16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42"/>
      <c r="M308" s="38"/>
      <c r="N308" s="25"/>
      <c r="O308" s="25"/>
      <c r="P308" s="25"/>
    </row>
    <row r="309" spans="1:16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42"/>
      <c r="M309" s="38"/>
      <c r="N309" s="25"/>
      <c r="O309" s="25"/>
      <c r="P309" s="25"/>
    </row>
    <row r="310" spans="1:16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42"/>
      <c r="M310" s="38"/>
      <c r="N310" s="25"/>
      <c r="O310" s="25"/>
      <c r="P310" s="25"/>
    </row>
    <row r="311" spans="1:16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42"/>
      <c r="M311" s="38"/>
      <c r="N311" s="25"/>
      <c r="O311" s="25"/>
      <c r="P311" s="25"/>
    </row>
    <row r="312" spans="1:16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42"/>
      <c r="M312" s="38"/>
      <c r="N312" s="25"/>
      <c r="O312" s="25"/>
      <c r="P312" s="25"/>
    </row>
    <row r="313" spans="1:16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42"/>
      <c r="M313" s="38"/>
      <c r="N313" s="25"/>
      <c r="O313" s="25"/>
      <c r="P313" s="25"/>
    </row>
    <row r="314" spans="1:16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42"/>
      <c r="M314" s="38"/>
      <c r="N314" s="25"/>
      <c r="O314" s="25"/>
      <c r="P314" s="25"/>
    </row>
    <row r="315" spans="1:16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42"/>
      <c r="M315" s="38"/>
      <c r="N315" s="25"/>
      <c r="O315" s="25"/>
      <c r="P315" s="25"/>
    </row>
    <row r="316" spans="1:16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42"/>
      <c r="M316" s="38"/>
      <c r="N316" s="25"/>
      <c r="O316" s="25"/>
      <c r="P316" s="25"/>
    </row>
    <row r="317" spans="1:16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42"/>
      <c r="M317" s="38"/>
      <c r="N317" s="25"/>
      <c r="O317" s="25"/>
      <c r="P317" s="25"/>
    </row>
    <row r="318" spans="1:16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42"/>
      <c r="M318" s="38"/>
      <c r="N318" s="25"/>
      <c r="O318" s="25"/>
      <c r="P318" s="25"/>
    </row>
    <row r="319" spans="1:16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42"/>
      <c r="M319" s="38"/>
      <c r="N319" s="25"/>
      <c r="O319" s="25"/>
      <c r="P319" s="25"/>
    </row>
    <row r="320" spans="1:16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42"/>
      <c r="M320" s="38"/>
      <c r="N320" s="25"/>
      <c r="O320" s="25"/>
      <c r="P320" s="25"/>
    </row>
    <row r="321" spans="1:16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42"/>
      <c r="M321" s="38"/>
      <c r="N321" s="25"/>
      <c r="O321" s="25"/>
      <c r="P321" s="25"/>
    </row>
    <row r="322" spans="1:16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42"/>
      <c r="M322" s="38"/>
      <c r="N322" s="25"/>
      <c r="O322" s="25"/>
      <c r="P322" s="25"/>
    </row>
    <row r="323" spans="1:16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42"/>
      <c r="M323" s="38"/>
      <c r="N323" s="25"/>
      <c r="O323" s="25"/>
      <c r="P323" s="25"/>
    </row>
    <row r="324" spans="1:16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42"/>
      <c r="M324" s="38"/>
      <c r="N324" s="25"/>
      <c r="O324" s="25"/>
      <c r="P324" s="25"/>
    </row>
    <row r="325" spans="1:16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42"/>
      <c r="M325" s="38"/>
      <c r="N325" s="25"/>
      <c r="O325" s="25"/>
      <c r="P325" s="25"/>
    </row>
    <row r="326" spans="1:16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42"/>
      <c r="M326" s="38"/>
      <c r="N326" s="25"/>
      <c r="O326" s="25"/>
      <c r="P326" s="25"/>
    </row>
    <row r="327" spans="1:16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42"/>
      <c r="M327" s="38"/>
      <c r="N327" s="25"/>
      <c r="O327" s="25"/>
      <c r="P327" s="25"/>
    </row>
    <row r="328" spans="1:16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42"/>
      <c r="M328" s="38"/>
      <c r="N328" s="25"/>
      <c r="O328" s="25"/>
      <c r="P328" s="25"/>
    </row>
    <row r="329" spans="1:16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42"/>
      <c r="M329" s="38"/>
      <c r="N329" s="25"/>
      <c r="O329" s="25"/>
      <c r="P329" s="25"/>
    </row>
    <row r="330" spans="1:16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42"/>
      <c r="M330" s="38"/>
      <c r="N330" s="25"/>
      <c r="O330" s="25"/>
      <c r="P330" s="25"/>
    </row>
    <row r="331" spans="1:16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42"/>
      <c r="M331" s="38"/>
      <c r="N331" s="25"/>
      <c r="O331" s="25"/>
      <c r="P331" s="25"/>
    </row>
    <row r="332" spans="1:16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42"/>
      <c r="M332" s="38"/>
      <c r="N332" s="25"/>
      <c r="O332" s="25"/>
      <c r="P332" s="25"/>
    </row>
    <row r="333" spans="1:16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42"/>
      <c r="M333" s="38"/>
      <c r="N333" s="25"/>
      <c r="O333" s="25"/>
      <c r="P333" s="25"/>
    </row>
    <row r="334" spans="1:16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42"/>
      <c r="M334" s="38"/>
      <c r="N334" s="25"/>
      <c r="O334" s="25"/>
      <c r="P334" s="25"/>
    </row>
    <row r="335" spans="1:16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42"/>
      <c r="M335" s="38"/>
      <c r="N335" s="25"/>
      <c r="O335" s="25"/>
      <c r="P335" s="25"/>
    </row>
    <row r="336" spans="1:16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42"/>
      <c r="M336" s="38"/>
      <c r="N336" s="25"/>
      <c r="O336" s="25"/>
      <c r="P336" s="25"/>
    </row>
    <row r="337" spans="1:16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42"/>
      <c r="M337" s="38"/>
      <c r="N337" s="25"/>
      <c r="O337" s="25"/>
      <c r="P337" s="25"/>
    </row>
    <row r="338" spans="1:16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42"/>
      <c r="M338" s="38"/>
      <c r="N338" s="25"/>
      <c r="O338" s="25"/>
      <c r="P338" s="25"/>
    </row>
    <row r="339" spans="1:16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42"/>
      <c r="M339" s="38"/>
      <c r="N339" s="25"/>
      <c r="O339" s="25"/>
      <c r="P339" s="25"/>
    </row>
    <row r="340" spans="1:16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42"/>
      <c r="M340" s="38"/>
      <c r="N340" s="25"/>
      <c r="O340" s="25"/>
      <c r="P340" s="25"/>
    </row>
    <row r="341" spans="1:16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42"/>
      <c r="M341" s="38"/>
      <c r="N341" s="25"/>
      <c r="O341" s="25"/>
      <c r="P341" s="25"/>
    </row>
    <row r="342" spans="1:16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42"/>
      <c r="M342" s="38"/>
      <c r="N342" s="25"/>
      <c r="O342" s="25"/>
      <c r="P342" s="25"/>
    </row>
    <row r="343" spans="1:16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42"/>
      <c r="M343" s="38"/>
      <c r="N343" s="25"/>
      <c r="O343" s="25"/>
      <c r="P343" s="25"/>
    </row>
    <row r="344" spans="1:16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42"/>
      <c r="M344" s="38"/>
      <c r="N344" s="25"/>
      <c r="O344" s="25"/>
      <c r="P344" s="25"/>
    </row>
    <row r="345" spans="1:16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42"/>
      <c r="M345" s="38"/>
      <c r="N345" s="25"/>
      <c r="O345" s="25"/>
      <c r="P345" s="25"/>
    </row>
    <row r="346" spans="1:16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42"/>
      <c r="M346" s="38"/>
      <c r="N346" s="25"/>
      <c r="O346" s="25"/>
      <c r="P346" s="25"/>
    </row>
    <row r="347" spans="1:16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42"/>
      <c r="M347" s="38"/>
      <c r="N347" s="25"/>
      <c r="O347" s="25"/>
      <c r="P347" s="25"/>
    </row>
    <row r="348" spans="1:16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42"/>
      <c r="M348" s="38"/>
      <c r="N348" s="25"/>
      <c r="O348" s="25"/>
      <c r="P348" s="25"/>
    </row>
    <row r="349" spans="1:16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42"/>
      <c r="M349" s="38"/>
      <c r="N349" s="25"/>
      <c r="O349" s="25"/>
      <c r="P349" s="25"/>
    </row>
    <row r="350" spans="1:16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42"/>
      <c r="M350" s="38"/>
      <c r="N350" s="25"/>
      <c r="O350" s="25"/>
      <c r="P350" s="25"/>
    </row>
    <row r="351" spans="1:16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42"/>
      <c r="M351" s="38"/>
      <c r="N351" s="25"/>
      <c r="O351" s="25"/>
      <c r="P351" s="25"/>
    </row>
    <row r="352" spans="1:16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42"/>
      <c r="M352" s="38"/>
      <c r="N352" s="25"/>
      <c r="O352" s="25"/>
      <c r="P352" s="25"/>
    </row>
    <row r="353" spans="1:16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42"/>
      <c r="M353" s="38"/>
      <c r="N353" s="25"/>
      <c r="O353" s="25"/>
      <c r="P353" s="25"/>
    </row>
    <row r="354" spans="1:16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42"/>
      <c r="M354" s="38"/>
      <c r="N354" s="25"/>
      <c r="O354" s="25"/>
      <c r="P354" s="25"/>
    </row>
    <row r="355" spans="1:16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42"/>
      <c r="M355" s="38"/>
      <c r="N355" s="25"/>
      <c r="O355" s="25"/>
      <c r="P355" s="25"/>
    </row>
    <row r="356" spans="1:16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42"/>
      <c r="M356" s="38"/>
      <c r="N356" s="25"/>
      <c r="O356" s="25"/>
      <c r="P356" s="25"/>
    </row>
    <row r="357" spans="1:16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42"/>
      <c r="M357" s="38"/>
      <c r="N357" s="25"/>
      <c r="O357" s="25"/>
      <c r="P357" s="25"/>
    </row>
    <row r="358" spans="1:16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42"/>
      <c r="M358" s="38"/>
      <c r="N358" s="25"/>
      <c r="O358" s="25"/>
      <c r="P358" s="25"/>
    </row>
    <row r="359" spans="1:16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42"/>
      <c r="M359" s="38"/>
      <c r="N359" s="25"/>
      <c r="O359" s="25"/>
      <c r="P359" s="25"/>
    </row>
    <row r="360" spans="1:16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42"/>
      <c r="M360" s="38"/>
      <c r="N360" s="25"/>
      <c r="O360" s="25"/>
      <c r="P360" s="25"/>
    </row>
    <row r="361" spans="1:16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42"/>
      <c r="M361" s="38"/>
      <c r="N361" s="25"/>
      <c r="O361" s="25"/>
      <c r="P361" s="25"/>
    </row>
    <row r="362" spans="1:16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42"/>
      <c r="M362" s="38"/>
      <c r="N362" s="25"/>
      <c r="O362" s="25"/>
      <c r="P362" s="25"/>
    </row>
    <row r="363" spans="1:16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42"/>
      <c r="M363" s="38"/>
      <c r="N363" s="25"/>
      <c r="O363" s="25"/>
      <c r="P363" s="25"/>
    </row>
    <row r="364" spans="1:16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42"/>
      <c r="M364" s="38"/>
      <c r="N364" s="25"/>
      <c r="O364" s="25"/>
      <c r="P364" s="25"/>
    </row>
    <row r="365" spans="1:16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42"/>
      <c r="M365" s="38"/>
      <c r="N365" s="25"/>
      <c r="O365" s="25"/>
      <c r="P365" s="25"/>
    </row>
    <row r="366" spans="1:16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42"/>
      <c r="M366" s="38"/>
      <c r="N366" s="25"/>
      <c r="O366" s="25"/>
      <c r="P366" s="25"/>
    </row>
    <row r="367" spans="1:16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42"/>
      <c r="M367" s="38"/>
      <c r="N367" s="25"/>
      <c r="O367" s="25"/>
      <c r="P367" s="25"/>
    </row>
    <row r="368" spans="1:16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42"/>
      <c r="M368" s="38"/>
      <c r="N368" s="25"/>
      <c r="O368" s="25"/>
      <c r="P368" s="25"/>
    </row>
    <row r="369" spans="1:16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42"/>
      <c r="M369" s="38"/>
      <c r="N369" s="25"/>
      <c r="O369" s="25"/>
      <c r="P369" s="25"/>
    </row>
    <row r="370" spans="1:16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42"/>
      <c r="M370" s="38"/>
      <c r="N370" s="25"/>
      <c r="O370" s="25"/>
      <c r="P370" s="25"/>
    </row>
    <row r="371" spans="1:16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42"/>
      <c r="M371" s="38"/>
      <c r="N371" s="25"/>
      <c r="O371" s="25"/>
      <c r="P371" s="25"/>
    </row>
    <row r="372" spans="1:16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42"/>
      <c r="M372" s="38"/>
      <c r="N372" s="25"/>
      <c r="O372" s="25"/>
      <c r="P372" s="25"/>
    </row>
    <row r="373" spans="1:16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42"/>
      <c r="M373" s="38"/>
      <c r="N373" s="25"/>
      <c r="O373" s="25"/>
      <c r="P373" s="25"/>
    </row>
    <row r="374" spans="1:16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42"/>
      <c r="M374" s="38"/>
      <c r="N374" s="25"/>
      <c r="O374" s="25"/>
      <c r="P374" s="25"/>
    </row>
    <row r="375" spans="1:16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42"/>
      <c r="M375" s="38"/>
      <c r="N375" s="25"/>
      <c r="O375" s="25"/>
      <c r="P375" s="25"/>
    </row>
    <row r="376" spans="1:16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42"/>
      <c r="M376" s="38"/>
      <c r="N376" s="25"/>
      <c r="O376" s="25"/>
      <c r="P376" s="25"/>
    </row>
    <row r="377" spans="1:16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42"/>
      <c r="M377" s="38"/>
      <c r="N377" s="25"/>
      <c r="O377" s="25"/>
      <c r="P377" s="25"/>
    </row>
    <row r="378" spans="1:16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42"/>
      <c r="M378" s="38"/>
      <c r="N378" s="25"/>
      <c r="O378" s="25"/>
      <c r="P378" s="25"/>
    </row>
    <row r="379" spans="1:16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42"/>
      <c r="M379" s="38"/>
      <c r="N379" s="25"/>
      <c r="O379" s="25"/>
      <c r="P379" s="25"/>
    </row>
    <row r="380" spans="1:16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42"/>
      <c r="M380" s="38"/>
      <c r="N380" s="25"/>
      <c r="O380" s="25"/>
      <c r="P380" s="25"/>
    </row>
    <row r="381" spans="1:16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42"/>
      <c r="M381" s="38"/>
      <c r="N381" s="25"/>
      <c r="O381" s="25"/>
      <c r="P381" s="25"/>
    </row>
    <row r="382" spans="1:16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42"/>
      <c r="M382" s="38"/>
      <c r="N382" s="25"/>
      <c r="O382" s="25"/>
      <c r="P382" s="25"/>
    </row>
    <row r="383" spans="1:16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42"/>
      <c r="M383" s="38"/>
      <c r="N383" s="25"/>
      <c r="O383" s="25"/>
      <c r="P383" s="25"/>
    </row>
    <row r="384" spans="1:16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42"/>
      <c r="M384" s="38"/>
      <c r="N384" s="25"/>
      <c r="O384" s="25"/>
      <c r="P384" s="25"/>
    </row>
    <row r="385" spans="1:16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42"/>
      <c r="M385" s="38"/>
      <c r="N385" s="25"/>
      <c r="O385" s="25"/>
      <c r="P385" s="25"/>
    </row>
    <row r="386" spans="1:16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42"/>
      <c r="M386" s="38"/>
      <c r="N386" s="25"/>
      <c r="O386" s="25"/>
      <c r="P386" s="25"/>
    </row>
    <row r="387" spans="1:16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42"/>
      <c r="M387" s="38"/>
      <c r="N387" s="25"/>
      <c r="O387" s="25"/>
      <c r="P387" s="25"/>
    </row>
    <row r="388" spans="1:16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42"/>
      <c r="M388" s="38"/>
      <c r="N388" s="25"/>
      <c r="O388" s="25"/>
      <c r="P388" s="25"/>
    </row>
    <row r="389" spans="1:16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42"/>
      <c r="M389" s="38"/>
      <c r="N389" s="25"/>
      <c r="O389" s="25"/>
      <c r="P389" s="25"/>
    </row>
    <row r="390" spans="1:16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42"/>
      <c r="M390" s="38"/>
      <c r="N390" s="25"/>
      <c r="O390" s="25"/>
      <c r="P390" s="25"/>
    </row>
    <row r="391" spans="1:16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42"/>
      <c r="M391" s="38"/>
      <c r="N391" s="25"/>
      <c r="O391" s="25"/>
      <c r="P391" s="25"/>
    </row>
    <row r="392" spans="1:16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42"/>
      <c r="M392" s="38"/>
      <c r="N392" s="25"/>
      <c r="O392" s="25"/>
      <c r="P392" s="25"/>
    </row>
    <row r="393" spans="1:16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42"/>
      <c r="M393" s="38"/>
      <c r="N393" s="25"/>
      <c r="O393" s="25"/>
      <c r="P393" s="25"/>
    </row>
    <row r="394" spans="1:16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42"/>
      <c r="M394" s="38"/>
      <c r="N394" s="25"/>
      <c r="O394" s="25"/>
      <c r="P394" s="25"/>
    </row>
    <row r="395" spans="1:16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42"/>
      <c r="M395" s="38"/>
      <c r="N395" s="25"/>
      <c r="O395" s="25"/>
      <c r="P395" s="25"/>
    </row>
    <row r="396" spans="1:16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42"/>
      <c r="M396" s="38"/>
      <c r="N396" s="25"/>
      <c r="O396" s="25"/>
      <c r="P396" s="25"/>
    </row>
    <row r="397" spans="1:16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42"/>
      <c r="M397" s="38"/>
      <c r="N397" s="25"/>
      <c r="O397" s="25"/>
      <c r="P397" s="25"/>
    </row>
    <row r="398" spans="1:16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42"/>
      <c r="M398" s="38"/>
      <c r="N398" s="25"/>
      <c r="O398" s="25"/>
      <c r="P398" s="25"/>
    </row>
    <row r="399" spans="1:16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42"/>
      <c r="M399" s="38"/>
      <c r="N399" s="25"/>
      <c r="O399" s="25"/>
      <c r="P399" s="25"/>
    </row>
    <row r="400" spans="1:16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42"/>
      <c r="M400" s="38"/>
      <c r="N400" s="25"/>
      <c r="O400" s="25"/>
      <c r="P400" s="25"/>
    </row>
    <row r="401" spans="1:16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42"/>
      <c r="M401" s="38"/>
      <c r="N401" s="25"/>
      <c r="O401" s="25"/>
      <c r="P401" s="25"/>
    </row>
    <row r="402" spans="1:16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42"/>
      <c r="M402" s="38"/>
      <c r="N402" s="25"/>
      <c r="O402" s="25"/>
      <c r="P402" s="25"/>
    </row>
    <row r="403" spans="1:16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42"/>
      <c r="M403" s="38"/>
      <c r="N403" s="25"/>
      <c r="O403" s="25"/>
      <c r="P403" s="25"/>
    </row>
    <row r="404" spans="1:16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42"/>
      <c r="M404" s="38"/>
      <c r="N404" s="25"/>
      <c r="O404" s="25"/>
      <c r="P404" s="25"/>
    </row>
    <row r="405" spans="1:16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42"/>
      <c r="M405" s="38"/>
      <c r="N405" s="25"/>
      <c r="O405" s="25"/>
      <c r="P405" s="25"/>
    </row>
    <row r="406" spans="1:16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42"/>
      <c r="M406" s="38"/>
      <c r="N406" s="25"/>
      <c r="O406" s="25"/>
      <c r="P406" s="25"/>
    </row>
    <row r="407" spans="1:16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42"/>
      <c r="M407" s="38"/>
      <c r="N407" s="25"/>
      <c r="O407" s="25"/>
      <c r="P407" s="25"/>
    </row>
    <row r="408" spans="1:16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42"/>
      <c r="M408" s="38"/>
      <c r="N408" s="25"/>
      <c r="O408" s="25"/>
      <c r="P408" s="25"/>
    </row>
    <row r="409" spans="1:16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42"/>
      <c r="M409" s="38"/>
      <c r="N409" s="25"/>
      <c r="O409" s="25"/>
      <c r="P409" s="25"/>
    </row>
    <row r="410" spans="1:16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42"/>
      <c r="M410" s="38"/>
      <c r="N410" s="25"/>
      <c r="O410" s="25"/>
      <c r="P410" s="25"/>
    </row>
  </sheetData>
  <sheetProtection formatRows="0"/>
  <mergeCells count="117">
    <mergeCell ref="D27:G27"/>
    <mergeCell ref="D28:G28"/>
    <mergeCell ref="D30:G30"/>
    <mergeCell ref="D32:G32"/>
    <mergeCell ref="D31:G31"/>
    <mergeCell ref="D29:G29"/>
    <mergeCell ref="C130:E130"/>
    <mergeCell ref="D151:G151"/>
    <mergeCell ref="D119:G119"/>
    <mergeCell ref="D117:G117"/>
    <mergeCell ref="C66:G66"/>
    <mergeCell ref="D149:G149"/>
    <mergeCell ref="D147:G147"/>
    <mergeCell ref="D148:G148"/>
    <mergeCell ref="G129:H129"/>
    <mergeCell ref="C129:E129"/>
    <mergeCell ref="C128:H128"/>
    <mergeCell ref="D118:G118"/>
    <mergeCell ref="D116:H116"/>
    <mergeCell ref="D115:G115"/>
    <mergeCell ref="C101:E101"/>
    <mergeCell ref="H101:I101"/>
    <mergeCell ref="I124:J125"/>
    <mergeCell ref="C125:H125"/>
    <mergeCell ref="I123:J123"/>
    <mergeCell ref="D150:G150"/>
    <mergeCell ref="A126:J126"/>
    <mergeCell ref="D144:G144"/>
    <mergeCell ref="D145:H145"/>
    <mergeCell ref="I129:J129"/>
    <mergeCell ref="A124:B124"/>
    <mergeCell ref="I152:J152"/>
    <mergeCell ref="C4:E4"/>
    <mergeCell ref="C40:E40"/>
    <mergeCell ref="C69:E69"/>
    <mergeCell ref="C98:E98"/>
    <mergeCell ref="C127:E127"/>
    <mergeCell ref="C124:G124"/>
    <mergeCell ref="D63:G63"/>
    <mergeCell ref="D122:G122"/>
    <mergeCell ref="D146:G146"/>
    <mergeCell ref="H130:I130"/>
    <mergeCell ref="C38:H38"/>
    <mergeCell ref="D33:G33"/>
    <mergeCell ref="D22:G22"/>
    <mergeCell ref="C37:G37"/>
    <mergeCell ref="D24:G24"/>
    <mergeCell ref="D35:G35"/>
    <mergeCell ref="D34:G34"/>
    <mergeCell ref="D120:G120"/>
    <mergeCell ref="D121:G121"/>
    <mergeCell ref="I65:J65"/>
    <mergeCell ref="D58:H58"/>
    <mergeCell ref="D93:G93"/>
    <mergeCell ref="I95:J96"/>
    <mergeCell ref="D59:G59"/>
    <mergeCell ref="C72:E72"/>
    <mergeCell ref="H72:I72"/>
    <mergeCell ref="D88:G88"/>
    <mergeCell ref="I100:J100"/>
    <mergeCell ref="C100:E100"/>
    <mergeCell ref="D62:G62"/>
    <mergeCell ref="C67:H67"/>
    <mergeCell ref="A68:J68"/>
    <mergeCell ref="C70:H70"/>
    <mergeCell ref="A66:B66"/>
    <mergeCell ref="D64:G64"/>
    <mergeCell ref="G100:H100"/>
    <mergeCell ref="C96:H96"/>
    <mergeCell ref="M10:M12"/>
    <mergeCell ref="M2:M3"/>
    <mergeCell ref="M4:M6"/>
    <mergeCell ref="L1:L21"/>
    <mergeCell ref="G6:H6"/>
    <mergeCell ref="H5:I5"/>
    <mergeCell ref="M7:M9"/>
    <mergeCell ref="A39:J39"/>
    <mergeCell ref="D23:H23"/>
    <mergeCell ref="D25:G25"/>
    <mergeCell ref="D26:G26"/>
    <mergeCell ref="I6:J6"/>
    <mergeCell ref="C5:G5"/>
    <mergeCell ref="A1:B1"/>
    <mergeCell ref="A37:B37"/>
    <mergeCell ref="I1:J2"/>
    <mergeCell ref="C1:G1"/>
    <mergeCell ref="A3:J3"/>
    <mergeCell ref="C6:E6"/>
    <mergeCell ref="H7:I7"/>
    <mergeCell ref="I36:J36"/>
    <mergeCell ref="I37:J38"/>
    <mergeCell ref="C7:E7"/>
    <mergeCell ref="C2:H2"/>
    <mergeCell ref="D57:G57"/>
    <mergeCell ref="C42:E42"/>
    <mergeCell ref="C41:H41"/>
    <mergeCell ref="H43:I43"/>
    <mergeCell ref="G42:H42"/>
    <mergeCell ref="C43:E43"/>
    <mergeCell ref="I42:J42"/>
    <mergeCell ref="A97:J97"/>
    <mergeCell ref="C99:H99"/>
    <mergeCell ref="I71:J71"/>
    <mergeCell ref="C71:E71"/>
    <mergeCell ref="G71:H71"/>
    <mergeCell ref="D86:G86"/>
    <mergeCell ref="D87:H87"/>
    <mergeCell ref="D89:G89"/>
    <mergeCell ref="I94:J94"/>
    <mergeCell ref="D92:G92"/>
    <mergeCell ref="C95:G95"/>
    <mergeCell ref="A95:B95"/>
    <mergeCell ref="I66:J67"/>
    <mergeCell ref="D90:G90"/>
    <mergeCell ref="D91:G91"/>
    <mergeCell ref="D60:G60"/>
    <mergeCell ref="D61:G61"/>
  </mergeCells>
  <phoneticPr fontId="17" type="noConversion"/>
  <pageMargins left="0.14000000000000001" right="0.12" top="0.28999999999999998" bottom="0.12" header="0.12" footer="0.12"/>
  <pageSetup paperSize="9" scale="80" fitToHeight="0" orientation="landscape" horizontalDpi="4294967294" verticalDpi="4294967294" r:id="rId1"/>
  <rowBreaks count="4" manualBreakCount="4">
    <brk id="36" max="8" man="1"/>
    <brk id="65" max="8" man="1"/>
    <brk id="94" max="8" man="1"/>
    <brk id="12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Рабочее поле</vt:lpstr>
      <vt:lpstr>""" Заявка """</vt:lpstr>
      <vt:lpstr>'""" Заявка """'!Область_печати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2016-10-05T03:14:39Z</cp:lastPrinted>
  <dcterms:created xsi:type="dcterms:W3CDTF">2006-09-28T05:33:49Z</dcterms:created>
  <dcterms:modified xsi:type="dcterms:W3CDTF">2017-10-14T18:07:51Z</dcterms:modified>
</cp:coreProperties>
</file>